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4000" windowHeight="9630"/>
  </bookViews>
  <sheets>
    <sheet name="ФСГС" sheetId="8" r:id="rId1"/>
  </sheets>
  <definedNames>
    <definedName name="_xlnm.Print_Titles" localSheetId="0">ФСГС!$12:$12</definedName>
    <definedName name="_xlnm.Print_Area" localSheetId="0">ФСГС!$A$1:$AC$90</definedName>
  </definedNames>
  <calcPr calcId="162913"/>
</workbook>
</file>

<file path=xl/calcChain.xml><?xml version="1.0" encoding="utf-8"?>
<calcChain xmlns="http://schemas.openxmlformats.org/spreadsheetml/2006/main">
  <c r="Q67" i="8" l="1"/>
  <c r="Q82" i="8"/>
  <c r="Q77" i="8"/>
  <c r="Q72" i="8"/>
  <c r="Q71" i="8"/>
  <c r="U14" i="8" l="1"/>
  <c r="Q26" i="8"/>
  <c r="Q25" i="8"/>
  <c r="Q24" i="8"/>
  <c r="T23" i="8"/>
  <c r="S23" i="8"/>
  <c r="R23" i="8"/>
  <c r="P23" i="8"/>
  <c r="Q22" i="8"/>
  <c r="Q21" i="8"/>
  <c r="Q20" i="8"/>
  <c r="T19" i="8"/>
  <c r="S19" i="8"/>
  <c r="R19" i="8"/>
  <c r="P19" i="8"/>
  <c r="Q23" i="8" l="1"/>
  <c r="Q19" i="8"/>
  <c r="Q88" i="8"/>
  <c r="U83" i="8" l="1"/>
  <c r="U78" i="8"/>
  <c r="U73" i="8"/>
  <c r="U68" i="8"/>
  <c r="T63" i="8"/>
  <c r="Q86" i="8"/>
  <c r="Q81" i="8"/>
  <c r="Q76" i="8"/>
  <c r="Q66" i="8"/>
  <c r="U63" i="8"/>
  <c r="U62" i="8" l="1"/>
  <c r="Q87" i="8"/>
  <c r="Q85" i="8"/>
  <c r="Q84" i="8"/>
  <c r="T83" i="8"/>
  <c r="S83" i="8"/>
  <c r="R83" i="8"/>
  <c r="Q61" i="8"/>
  <c r="Q60" i="8"/>
  <c r="Q59" i="8"/>
  <c r="Q58" i="8"/>
  <c r="U57" i="8"/>
  <c r="T57" i="8"/>
  <c r="S57" i="8"/>
  <c r="R57" i="8"/>
  <c r="P57" i="8"/>
  <c r="Q56" i="8"/>
  <c r="Q55" i="8"/>
  <c r="Q54" i="8"/>
  <c r="Q53" i="8"/>
  <c r="U52" i="8"/>
  <c r="T52" i="8"/>
  <c r="S52" i="8"/>
  <c r="R52" i="8"/>
  <c r="P52" i="8"/>
  <c r="Q83" i="8" l="1"/>
  <c r="Q57" i="8"/>
  <c r="Q52" i="8"/>
  <c r="S78" i="8"/>
  <c r="T78" i="8"/>
  <c r="R78" i="8"/>
  <c r="Q78" i="8" l="1"/>
  <c r="Q80" i="8"/>
  <c r="Q79" i="8" l="1"/>
  <c r="U27" i="8" l="1"/>
  <c r="Q41" i="8"/>
  <c r="Q46" i="8"/>
  <c r="Q51" i="8"/>
  <c r="U47" i="8"/>
  <c r="U42" i="8"/>
  <c r="U37" i="8"/>
  <c r="U36" i="8" l="1"/>
  <c r="U13" i="8" s="1"/>
  <c r="S15" i="8"/>
  <c r="S14" i="8" s="1"/>
  <c r="T15" i="8"/>
  <c r="T14" i="8" s="1"/>
  <c r="R15" i="8"/>
  <c r="R14" i="8" s="1"/>
  <c r="Q75" i="8"/>
  <c r="Q74" i="8"/>
  <c r="T73" i="8"/>
  <c r="S73" i="8"/>
  <c r="R73" i="8"/>
  <c r="P73" i="8"/>
  <c r="Q35" i="8"/>
  <c r="Q34" i="8"/>
  <c r="Q33" i="8"/>
  <c r="T32" i="8"/>
  <c r="S32" i="8"/>
  <c r="R32" i="8"/>
  <c r="P32" i="8"/>
  <c r="Q50" i="8"/>
  <c r="Q49" i="8"/>
  <c r="Q48" i="8"/>
  <c r="T47" i="8"/>
  <c r="S47" i="8"/>
  <c r="R47" i="8"/>
  <c r="P47" i="8"/>
  <c r="Q45" i="8"/>
  <c r="Q44" i="8"/>
  <c r="Q43" i="8"/>
  <c r="T42" i="8"/>
  <c r="S42" i="8"/>
  <c r="R42" i="8"/>
  <c r="P42" i="8"/>
  <c r="Q73" i="8" l="1"/>
  <c r="Q15" i="8"/>
  <c r="Q14" i="8" s="1"/>
  <c r="Q47" i="8"/>
  <c r="Q42" i="8"/>
  <c r="Q32" i="8"/>
  <c r="Q31" i="8"/>
  <c r="Q30" i="8"/>
  <c r="Q29" i="8"/>
  <c r="T28" i="8"/>
  <c r="T27" i="8" s="1"/>
  <c r="S28" i="8"/>
  <c r="S27" i="8" s="1"/>
  <c r="R28" i="8"/>
  <c r="R27" i="8" s="1"/>
  <c r="P28" i="8"/>
  <c r="Q28" i="8" l="1"/>
  <c r="Q27" i="8" s="1"/>
  <c r="Q16" i="8" l="1"/>
  <c r="Q17" i="8"/>
  <c r="Q18" i="8"/>
  <c r="Q38" i="8"/>
  <c r="Q39" i="8"/>
  <c r="Q40" i="8"/>
  <c r="Q64" i="8"/>
  <c r="Q65" i="8"/>
  <c r="Q69" i="8"/>
  <c r="Q70" i="8"/>
  <c r="P15" i="8"/>
  <c r="S68" i="8"/>
  <c r="T68" i="8"/>
  <c r="T62" i="8" s="1"/>
  <c r="S63" i="8"/>
  <c r="S62" i="8" s="1"/>
  <c r="S37" i="8"/>
  <c r="S36" i="8" s="1"/>
  <c r="T37" i="8"/>
  <c r="T36" i="8" s="1"/>
  <c r="T13" i="8" l="1"/>
  <c r="S13" i="8"/>
  <c r="R68" i="8"/>
  <c r="Q68" i="8" s="1"/>
  <c r="P68" i="8"/>
  <c r="R63" i="8"/>
  <c r="P63" i="8"/>
  <c r="P37" i="8"/>
  <c r="R62" i="8" l="1"/>
  <c r="Q63" i="8"/>
  <c r="Q62" i="8" s="1"/>
  <c r="R37" i="8"/>
  <c r="R36" i="8" s="1"/>
  <c r="R13" i="8" l="1"/>
  <c r="Q37" i="8"/>
  <c r="Q36" i="8" s="1"/>
  <c r="Q13" i="8" s="1"/>
</calcChain>
</file>

<file path=xl/sharedStrings.xml><?xml version="1.0" encoding="utf-8"?>
<sst xmlns="http://schemas.openxmlformats.org/spreadsheetml/2006/main" count="832" uniqueCount="60">
  <si>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</si>
  <si>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</si>
  <si>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</si>
  <si>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</si>
  <si>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</si>
  <si>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</si>
  <si>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</si>
  <si>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</si>
  <si>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</si>
  <si>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</si>
  <si>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</si>
  <si>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</si>
  <si>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S</t>
  </si>
  <si>
    <t>9</t>
  </si>
  <si>
    <t>N</t>
  </si>
  <si>
    <t>8</t>
  </si>
  <si>
    <t>на 2018 - 2024 годы</t>
  </si>
  <si>
    <t>Средства бюджета Тверской области</t>
  </si>
  <si>
    <t>Средства бюджета города Твери</t>
  </si>
  <si>
    <t>в том числе, тыс. руб.</t>
  </si>
  <si>
    <t>Всего, 
тыс. руб.</t>
  </si>
  <si>
    <t>Заволжский район</t>
  </si>
  <si>
    <t>Московский район</t>
  </si>
  <si>
    <t>Центральный район</t>
  </si>
  <si>
    <t>Наименование показателя</t>
  </si>
  <si>
    <t xml:space="preserve">Средства организаций и населения города </t>
  </si>
  <si>
    <t>Всего по программе</t>
  </si>
  <si>
    <t xml:space="preserve">«Формирование современной городской среды» </t>
  </si>
  <si>
    <t>Адрес дворовой территории</t>
  </si>
  <si>
    <t>Код бюджетной классификации</t>
  </si>
  <si>
    <t>Пролетарский район</t>
  </si>
  <si>
    <t>».</t>
  </si>
  <si>
    <t>Средства на реализацию мероприятий по обращениям, поступающим к депутатам Законодательного Собрания Тверской области</t>
  </si>
  <si>
    <t>Реализация программы по поддержке местных инициатив (департамент дорожного хозяйства, благоустройства и транспорта)</t>
  </si>
  <si>
    <t>Устройство резинового покрытия детской площадки, кв. м</t>
  </si>
  <si>
    <t>Количество посаженных кустарников, штук</t>
  </si>
  <si>
    <t>Площадь благоуст-раиваемой дворовой территории (ремонт а/б покрытия), тыс. кв. м</t>
  </si>
  <si>
    <t>Протяжен-ность установ-ленного ограждения, м</t>
  </si>
  <si>
    <t>Площадь парко-вочных мест, кв.м</t>
  </si>
  <si>
    <t>Адресный перечень дворовых территорий, для включения в программу на 2024 год в рамках 
реализации программы по поддержке местных инициатив</t>
  </si>
  <si>
    <t>«Приложение 9.6</t>
  </si>
  <si>
    <t>Устройство ограждения части придомовой территории жилого дома, расположенного по адресу: г. Тверь, пр-т Комсомольский, д. 14, на земельном участке с кадастровым номером 69:40:0100274:41</t>
  </si>
  <si>
    <t>Благоустройство придомовой территории МКД, расположенного по улице Бориса Полевого, дом 2, корп. 2</t>
  </si>
  <si>
    <t>Благоустройство придомовой территории дома 2 корпус 1 по ул. Б. Полевого в Твери</t>
  </si>
  <si>
    <t>Благоустройство придомовой территории по адресу пос. Химинститута, д.24 в г. Твери Тверской области</t>
  </si>
  <si>
    <t>Мероприятие «Благоустройство дворовой территории многоквартирного дома, расположенного по адресу: г. Тверь, ул. 15 лет Октября, дом 48/15 (1 этап)»</t>
  </si>
  <si>
    <t>Мероприятие «Благоустройство дворовой территории многоквартирного дома, расположенного по адресу: г. Тверь, ул. 15 лет Октября, дом 48/15 (2 этап)»</t>
  </si>
  <si>
    <t>Ремонт дворовой территории по адресу: Тверская обл., г. Тверь, ул. Можайского, д. 89</t>
  </si>
  <si>
    <t>Ремонт проезда к дворовой территории по адресу пос. Химинститута, д. 28 в г. Твери Тверской области</t>
  </si>
  <si>
    <t>Ремонт (замена) асфальтобетонного покрытия внутренних проездов и пешеходных зон по адресу: г. Тверь, ул. 1-я Суворова, д.7, 9, 11 (1 этап строительства)</t>
  </si>
  <si>
    <t>Благоустройство дворовой территории многоквартирного дома по адресу: г. Тверь, ул. Склизкова, д. 10</t>
  </si>
  <si>
    <t>Благоустройство дворовой территории дома по ул. Симеоновская, 30</t>
  </si>
  <si>
    <t>Ремонт дворовой территории по адресу: Тверская обл., г. Тверь, проспект Чайковского, д. 98</t>
  </si>
  <si>
    <t>Ремонт (замена) асфальтобетонного покрытия внутренних проездов и пешеходных зон по адресу: г. Тверь, ул. 1-я Суворова, д.7, 9, 11 (2, 3 этап строительства)</t>
  </si>
  <si>
    <t>Ремонт асфальтобетонного покрытия внутренних проездов и тротуаров по адресу: г.Тверь, ул.Хромова, д.17</t>
  </si>
  <si>
    <t>Приобретение детского и спортивного оборудования для установки по адресу: г.Тверь, в районе дома № 2 по ул.Фрунзе и № 24 корп.3 по ул.Артюхиной</t>
  </si>
  <si>
    <t>Количество благоустро-енных детских и спортивных площадок, штук</t>
  </si>
  <si>
    <t>Количество установ-ленных ворот, штук</t>
  </si>
  <si>
    <t xml:space="preserve">Количество установ-ленных камер видеонаб-людения, штук
</t>
  </si>
  <si>
    <t xml:space="preserve">Приложение 3
к постановлению Администрации города Твери
от «29» 08 2024 года  № 606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</si>
</sst>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04"/>
    </font>
    <font>
      <b/>
      <sz val="13"/>
      <name val="Times New Roman"/>
      <family val="1"/>
      <charset val="204"/>
    </font>
    <font>
      <sz val="10.5"/>
      <name val="Times New Roman"/>
      <family val="1"/>
      <charset val="204"/>
    </font>
    <font>
      <sz val="9"/>
      <name val="Times New Roman"/>
      <family val="1"/>
      <charset val="204"/>
    </font>
    <font>
      <sz val="13"/>
      <name val="Times New Roman"/>
      <family val="1"/>
      <charset val="204"/>
    </font>
    <font>
      <b/>
      <u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5" fillId="2" borderId="7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right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1" fontId="1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9" fillId="0" borderId="0" xfId="1" applyFont="1" applyAlignment="1" applyProtection="1">
      <alignment horizontal="right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6279964.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0"/>
  <sheetViews>
    <sheetView tabSelected="1" view="pageBreakPreview" zoomScale="90" zoomScaleNormal="90" zoomScaleSheetLayoutView="90" zoomScalePageLayoutView="62" workbookViewId="0">
      <selection sqref="A1:AC1"/>
    </sheetView>
  </sheetViews>
  <sheetFormatPr defaultColWidth="8.5703125" defaultRowHeight="15.75" x14ac:dyDescent="0.25"/>
  <cols>
    <col min="1" max="14" width="2.7109375" style="3" customWidth="1"/>
    <col min="15" max="15" width="57.85546875" style="2" customWidth="1"/>
    <col min="16" max="16" width="10.5703125" style="2" hidden="1" customWidth="1"/>
    <col min="17" max="17" width="11.42578125" style="2" customWidth="1"/>
    <col min="18" max="19" width="13" style="2" customWidth="1"/>
    <col min="20" max="20" width="13.5703125" style="2" customWidth="1"/>
    <col min="21" max="21" width="13.7109375" style="2" customWidth="1"/>
    <col min="22" max="22" width="12.28515625" style="2" customWidth="1"/>
    <col min="23" max="23" width="11.140625" style="2" hidden="1" customWidth="1"/>
    <col min="24" max="24" width="10.5703125" style="2" customWidth="1"/>
    <col min="25" max="25" width="8" style="2" hidden="1" customWidth="1"/>
    <col min="26" max="26" width="10.28515625" style="2" customWidth="1"/>
    <col min="27" max="27" width="10.28515625" style="2" hidden="1" customWidth="1"/>
    <col min="28" max="28" width="11.42578125" style="15" customWidth="1"/>
    <col min="29" max="29" width="10.5703125" style="15" customWidth="1"/>
    <col min="30" max="30" width="13.42578125" style="2" customWidth="1"/>
    <col min="31" max="31" width="11.7109375" style="2" bestFit="1" customWidth="1"/>
    <col min="32" max="32" width="10.7109375" style="2" customWidth="1"/>
    <col min="33" max="34" width="10.42578125" style="2" bestFit="1" customWidth="1"/>
    <col min="35" max="35" width="12.28515625" style="2" bestFit="1" customWidth="1"/>
    <col min="36" max="36" width="11.42578125" style="2" bestFit="1" customWidth="1"/>
    <col min="37" max="16384" width="8.5703125" style="2"/>
  </cols>
  <sheetData>
    <row r="1" spans="1:34" s="19" customFormat="1" ht="57" customHeight="1" x14ac:dyDescent="0.25">
      <c r="A1" s="78" t="s">
        <v>59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</row>
    <row r="2" spans="1:34" s="19" customFormat="1" ht="18.75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7"/>
      <c r="Z2" s="47"/>
      <c r="AA2" s="47"/>
    </row>
    <row r="3" spans="1:34" s="19" customFormat="1" ht="13.9" customHeight="1" x14ac:dyDescent="0.25">
      <c r="A3" s="79" t="s">
        <v>40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</row>
    <row r="4" spans="1:34" s="19" customFormat="1" ht="18.75" x14ac:dyDescent="0.25">
      <c r="A4" s="80" t="s">
        <v>9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</row>
    <row r="5" spans="1:34" s="19" customFormat="1" ht="18.75" x14ac:dyDescent="0.25">
      <c r="A5" s="79" t="s">
        <v>27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</row>
    <row r="6" spans="1:34" s="19" customFormat="1" ht="18.75" x14ac:dyDescent="0.25">
      <c r="A6" s="79" t="s">
        <v>16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</row>
    <row r="7" spans="1:34" ht="24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4"/>
      <c r="AC7" s="14"/>
      <c r="AD7" s="14"/>
      <c r="AE7" s="14"/>
    </row>
    <row r="8" spans="1:34" ht="34.15" customHeight="1" x14ac:dyDescent="0.25">
      <c r="A8" s="84" t="s">
        <v>39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4"/>
      <c r="AC8" s="4"/>
    </row>
    <row r="10" spans="1:34" s="13" customFormat="1" ht="15.75" customHeight="1" x14ac:dyDescent="0.25">
      <c r="A10" s="85" t="s">
        <v>29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6" t="s">
        <v>28</v>
      </c>
      <c r="P10" s="87"/>
      <c r="Q10" s="87" t="s">
        <v>20</v>
      </c>
      <c r="R10" s="71" t="s">
        <v>19</v>
      </c>
      <c r="S10" s="72"/>
      <c r="T10" s="72"/>
      <c r="U10" s="73"/>
      <c r="V10" s="81" t="s">
        <v>24</v>
      </c>
      <c r="W10" s="82"/>
      <c r="X10" s="82"/>
      <c r="Y10" s="82"/>
      <c r="Z10" s="82"/>
      <c r="AA10" s="82"/>
      <c r="AB10" s="82"/>
      <c r="AC10" s="83"/>
      <c r="AD10" s="4"/>
      <c r="AE10" s="4"/>
      <c r="AF10" s="4"/>
      <c r="AG10" s="4"/>
      <c r="AH10" s="4"/>
    </row>
    <row r="11" spans="1:34" s="13" customFormat="1" ht="108.75" customHeight="1" x14ac:dyDescent="0.25">
      <c r="A11" s="85" t="s">
        <v>10</v>
      </c>
      <c r="B11" s="85"/>
      <c r="C11" s="85" t="s">
        <v>11</v>
      </c>
      <c r="D11" s="85"/>
      <c r="E11" s="85" t="s">
        <v>0</v>
      </c>
      <c r="F11" s="85"/>
      <c r="G11" s="85"/>
      <c r="H11" s="85"/>
      <c r="I11" s="85"/>
      <c r="J11" s="85"/>
      <c r="K11" s="85"/>
      <c r="L11" s="85"/>
      <c r="M11" s="85"/>
      <c r="N11" s="85"/>
      <c r="O11" s="86"/>
      <c r="P11" s="87"/>
      <c r="Q11" s="87"/>
      <c r="R11" s="25" t="s">
        <v>17</v>
      </c>
      <c r="S11" s="25" t="s">
        <v>18</v>
      </c>
      <c r="T11" s="26" t="s">
        <v>25</v>
      </c>
      <c r="U11" s="29" t="s">
        <v>32</v>
      </c>
      <c r="V11" s="27" t="s">
        <v>36</v>
      </c>
      <c r="W11" s="27" t="s">
        <v>35</v>
      </c>
      <c r="X11" s="27" t="s">
        <v>37</v>
      </c>
      <c r="Y11" s="27" t="s">
        <v>38</v>
      </c>
      <c r="Z11" s="27" t="s">
        <v>56</v>
      </c>
      <c r="AA11" s="50" t="s">
        <v>34</v>
      </c>
      <c r="AB11" s="27" t="s">
        <v>58</v>
      </c>
      <c r="AC11" s="27" t="s">
        <v>57</v>
      </c>
      <c r="AD11" s="5"/>
      <c r="AE11" s="5"/>
      <c r="AF11" s="6"/>
      <c r="AG11" s="6"/>
      <c r="AH11" s="6"/>
    </row>
    <row r="12" spans="1:34" s="13" customFormat="1" ht="12.75" x14ac:dyDescent="0.25">
      <c r="A12" s="49">
        <v>1</v>
      </c>
      <c r="B12" s="49">
        <v>2</v>
      </c>
      <c r="C12" s="49">
        <v>3</v>
      </c>
      <c r="D12" s="49">
        <v>4</v>
      </c>
      <c r="E12" s="49">
        <v>5</v>
      </c>
      <c r="F12" s="49">
        <v>6</v>
      </c>
      <c r="G12" s="49">
        <v>7</v>
      </c>
      <c r="H12" s="49">
        <v>8</v>
      </c>
      <c r="I12" s="49">
        <v>9</v>
      </c>
      <c r="J12" s="49">
        <v>10</v>
      </c>
      <c r="K12" s="49">
        <v>11</v>
      </c>
      <c r="L12" s="49">
        <v>12</v>
      </c>
      <c r="M12" s="49">
        <v>13</v>
      </c>
      <c r="N12" s="49">
        <v>14</v>
      </c>
      <c r="O12" s="18">
        <v>15</v>
      </c>
      <c r="P12" s="49"/>
      <c r="Q12" s="49">
        <v>16</v>
      </c>
      <c r="R12" s="18">
        <v>17</v>
      </c>
      <c r="S12" s="49">
        <v>18</v>
      </c>
      <c r="T12" s="49">
        <v>19</v>
      </c>
      <c r="U12" s="49">
        <v>20</v>
      </c>
      <c r="V12" s="49">
        <v>21</v>
      </c>
      <c r="W12" s="49">
        <v>22</v>
      </c>
      <c r="X12" s="49">
        <v>22</v>
      </c>
      <c r="Y12" s="49">
        <v>24</v>
      </c>
      <c r="Z12" s="49">
        <v>23</v>
      </c>
      <c r="AA12" s="49">
        <v>26</v>
      </c>
      <c r="AB12" s="49">
        <v>24</v>
      </c>
      <c r="AC12" s="49">
        <v>25</v>
      </c>
      <c r="AD12" s="24"/>
      <c r="AE12" s="24"/>
      <c r="AF12" s="6"/>
      <c r="AG12" s="6"/>
      <c r="AH12" s="6"/>
    </row>
    <row r="13" spans="1:34" s="13" customFormat="1" ht="18.7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20" t="s">
        <v>26</v>
      </c>
      <c r="P13" s="7"/>
      <c r="Q13" s="23">
        <f>Q14+Q36+Q62+Q27+Q88</f>
        <v>44537.899999999994</v>
      </c>
      <c r="R13" s="23">
        <f>R14+R36+R62+R27+R88</f>
        <v>27669.399999999998</v>
      </c>
      <c r="S13" s="23">
        <f>S14+S36+S62+S27+S88</f>
        <v>7176.3</v>
      </c>
      <c r="T13" s="23">
        <f>T14+T36+T62+T27+T88</f>
        <v>9342.2000000000007</v>
      </c>
      <c r="U13" s="23">
        <f>U14+U36+U62+U27+U88</f>
        <v>350</v>
      </c>
      <c r="V13" s="7"/>
      <c r="W13" s="7"/>
      <c r="X13" s="7"/>
      <c r="Y13" s="7"/>
      <c r="Z13" s="7"/>
      <c r="AA13" s="7"/>
      <c r="AB13" s="33"/>
      <c r="AC13" s="33"/>
      <c r="AD13" s="8"/>
      <c r="AE13" s="9"/>
      <c r="AF13" s="6"/>
      <c r="AG13" s="6"/>
      <c r="AH13" s="6"/>
    </row>
    <row r="14" spans="1:34" s="44" customFormat="1" ht="16.5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34" t="s">
        <v>21</v>
      </c>
      <c r="P14" s="40"/>
      <c r="Q14" s="37">
        <f>Q15+Q19+Q23</f>
        <v>11013.5</v>
      </c>
      <c r="R14" s="37">
        <f t="shared" ref="R14:U14" si="0">R15+R19+R23</f>
        <v>6326.5</v>
      </c>
      <c r="S14" s="37">
        <f t="shared" si="0"/>
        <v>2157.3000000000002</v>
      </c>
      <c r="T14" s="37">
        <f t="shared" si="0"/>
        <v>2529.6999999999998</v>
      </c>
      <c r="U14" s="37">
        <f t="shared" si="0"/>
        <v>0</v>
      </c>
      <c r="V14" s="40"/>
      <c r="W14" s="40"/>
      <c r="X14" s="40"/>
      <c r="Y14" s="40"/>
      <c r="Z14" s="40"/>
      <c r="AA14" s="40"/>
      <c r="AB14" s="40"/>
      <c r="AC14" s="40"/>
      <c r="AD14" s="41"/>
      <c r="AE14" s="42"/>
      <c r="AF14" s="43"/>
      <c r="AG14" s="43"/>
      <c r="AH14" s="43"/>
    </row>
    <row r="15" spans="1:34" s="16" customForma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62" t="s">
        <v>41</v>
      </c>
      <c r="P15" s="45">
        <f>SUM(P16:P18)</f>
        <v>1859.6</v>
      </c>
      <c r="Q15" s="45">
        <f>SUM(R15:T15)</f>
        <v>1668.7</v>
      </c>
      <c r="R15" s="45">
        <f>SUM(R16:R18)</f>
        <v>1200.9000000000001</v>
      </c>
      <c r="S15" s="45">
        <f t="shared" ref="S15:T15" si="1">SUM(S16:S18)</f>
        <v>30</v>
      </c>
      <c r="T15" s="45">
        <f t="shared" si="1"/>
        <v>437.8</v>
      </c>
      <c r="U15" s="45"/>
      <c r="V15" s="63"/>
      <c r="W15" s="63"/>
      <c r="X15" s="63">
        <v>135</v>
      </c>
      <c r="Y15" s="63"/>
      <c r="Z15" s="63"/>
      <c r="AA15" s="63"/>
      <c r="AB15" s="58"/>
      <c r="AC15" s="59">
        <v>1</v>
      </c>
    </row>
    <row r="16" spans="1:34" s="16" customFormat="1" x14ac:dyDescent="0.25">
      <c r="A16" s="21" t="s">
        <v>1</v>
      </c>
      <c r="B16" s="21" t="s">
        <v>4</v>
      </c>
      <c r="C16" s="21" t="s">
        <v>1</v>
      </c>
      <c r="D16" s="21" t="s">
        <v>5</v>
      </c>
      <c r="E16" s="21" t="s">
        <v>2</v>
      </c>
      <c r="F16" s="21" t="s">
        <v>7</v>
      </c>
      <c r="G16" s="21" t="s">
        <v>1</v>
      </c>
      <c r="H16" s="21" t="s">
        <v>1</v>
      </c>
      <c r="I16" s="21" t="s">
        <v>3</v>
      </c>
      <c r="J16" s="21" t="s">
        <v>2</v>
      </c>
      <c r="K16" s="21" t="s">
        <v>13</v>
      </c>
      <c r="L16" s="21" t="s">
        <v>1</v>
      </c>
      <c r="M16" s="21" t="s">
        <v>7</v>
      </c>
      <c r="N16" s="21" t="s">
        <v>2</v>
      </c>
      <c r="O16" s="62"/>
      <c r="P16" s="48">
        <v>600</v>
      </c>
      <c r="Q16" s="48">
        <f t="shared" ref="Q16:Q18" si="2">SUM(R16:T16)</f>
        <v>1200.9000000000001</v>
      </c>
      <c r="R16" s="48">
        <v>1200.9000000000001</v>
      </c>
      <c r="S16" s="48"/>
      <c r="T16" s="48"/>
      <c r="U16" s="48"/>
      <c r="V16" s="63"/>
      <c r="W16" s="63"/>
      <c r="X16" s="63"/>
      <c r="Y16" s="63"/>
      <c r="Z16" s="63"/>
      <c r="AA16" s="63"/>
      <c r="AB16" s="58"/>
      <c r="AC16" s="60"/>
    </row>
    <row r="17" spans="1:29" s="16" customFormat="1" x14ac:dyDescent="0.25">
      <c r="A17" s="21" t="s">
        <v>1</v>
      </c>
      <c r="B17" s="21" t="s">
        <v>4</v>
      </c>
      <c r="C17" s="21" t="s">
        <v>1</v>
      </c>
      <c r="D17" s="21" t="s">
        <v>5</v>
      </c>
      <c r="E17" s="21" t="s">
        <v>2</v>
      </c>
      <c r="F17" s="21" t="s">
        <v>7</v>
      </c>
      <c r="G17" s="21" t="s">
        <v>1</v>
      </c>
      <c r="H17" s="21" t="s">
        <v>1</v>
      </c>
      <c r="I17" s="21" t="s">
        <v>3</v>
      </c>
      <c r="J17" s="21" t="s">
        <v>12</v>
      </c>
      <c r="K17" s="21" t="s">
        <v>13</v>
      </c>
      <c r="L17" s="21" t="s">
        <v>1</v>
      </c>
      <c r="M17" s="21" t="s">
        <v>7</v>
      </c>
      <c r="N17" s="21" t="s">
        <v>2</v>
      </c>
      <c r="O17" s="62"/>
      <c r="P17" s="48">
        <v>600</v>
      </c>
      <c r="Q17" s="48">
        <f t="shared" si="2"/>
        <v>30</v>
      </c>
      <c r="R17" s="48"/>
      <c r="S17" s="48">
        <v>30</v>
      </c>
      <c r="T17" s="48"/>
      <c r="U17" s="48"/>
      <c r="V17" s="63"/>
      <c r="W17" s="63"/>
      <c r="X17" s="63"/>
      <c r="Y17" s="63"/>
      <c r="Z17" s="63"/>
      <c r="AA17" s="63"/>
      <c r="AB17" s="58"/>
      <c r="AC17" s="60"/>
    </row>
    <row r="18" spans="1:29" s="16" customFormat="1" x14ac:dyDescent="0.25">
      <c r="A18" s="21" t="s">
        <v>1</v>
      </c>
      <c r="B18" s="21" t="s">
        <v>4</v>
      </c>
      <c r="C18" s="21" t="s">
        <v>1</v>
      </c>
      <c r="D18" s="21" t="s">
        <v>5</v>
      </c>
      <c r="E18" s="21" t="s">
        <v>2</v>
      </c>
      <c r="F18" s="21" t="s">
        <v>7</v>
      </c>
      <c r="G18" s="21" t="s">
        <v>1</v>
      </c>
      <c r="H18" s="21" t="s">
        <v>1</v>
      </c>
      <c r="I18" s="21" t="s">
        <v>3</v>
      </c>
      <c r="J18" s="21" t="s">
        <v>12</v>
      </c>
      <c r="K18" s="21" t="s">
        <v>13</v>
      </c>
      <c r="L18" s="21" t="s">
        <v>14</v>
      </c>
      <c r="M18" s="21" t="s">
        <v>7</v>
      </c>
      <c r="N18" s="21" t="s">
        <v>2</v>
      </c>
      <c r="O18" s="62"/>
      <c r="P18" s="48">
        <v>659.6</v>
      </c>
      <c r="Q18" s="48">
        <f t="shared" si="2"/>
        <v>437.8</v>
      </c>
      <c r="R18" s="48"/>
      <c r="S18" s="48"/>
      <c r="T18" s="48">
        <v>437.8</v>
      </c>
      <c r="U18" s="48"/>
      <c r="V18" s="63"/>
      <c r="W18" s="63"/>
      <c r="X18" s="63"/>
      <c r="Y18" s="63"/>
      <c r="Z18" s="63"/>
      <c r="AA18" s="63"/>
      <c r="AB18" s="58"/>
      <c r="AC18" s="61"/>
    </row>
    <row r="19" spans="1:29" s="16" customForma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62" t="s">
        <v>54</v>
      </c>
      <c r="P19" s="54">
        <f>SUM(P20:P22)</f>
        <v>1859.6</v>
      </c>
      <c r="Q19" s="54">
        <f>SUM(R19:T19)</f>
        <v>6864</v>
      </c>
      <c r="R19" s="54">
        <f>SUM(R20:R22)</f>
        <v>3000</v>
      </c>
      <c r="S19" s="54">
        <f t="shared" ref="S19:T19" si="3">SUM(S20:S22)</f>
        <v>2077.3000000000002</v>
      </c>
      <c r="T19" s="54">
        <f t="shared" si="3"/>
        <v>1786.7</v>
      </c>
      <c r="U19" s="54"/>
      <c r="V19" s="63">
        <v>2.2999999999999998</v>
      </c>
      <c r="W19" s="63"/>
      <c r="X19" s="63"/>
      <c r="Y19" s="63"/>
      <c r="Z19" s="63"/>
      <c r="AA19" s="63"/>
      <c r="AB19" s="58"/>
      <c r="AC19" s="59"/>
    </row>
    <row r="20" spans="1:29" s="16" customFormat="1" x14ac:dyDescent="0.25">
      <c r="A20" s="21" t="s">
        <v>1</v>
      </c>
      <c r="B20" s="21" t="s">
        <v>7</v>
      </c>
      <c r="C20" s="21" t="s">
        <v>1</v>
      </c>
      <c r="D20" s="21" t="s">
        <v>13</v>
      </c>
      <c r="E20" s="21" t="s">
        <v>2</v>
      </c>
      <c r="F20" s="21" t="s">
        <v>7</v>
      </c>
      <c r="G20" s="21" t="s">
        <v>1</v>
      </c>
      <c r="H20" s="21" t="s">
        <v>1</v>
      </c>
      <c r="I20" s="21" t="s">
        <v>3</v>
      </c>
      <c r="J20" s="21" t="s">
        <v>2</v>
      </c>
      <c r="K20" s="21" t="s">
        <v>13</v>
      </c>
      <c r="L20" s="21" t="s">
        <v>1</v>
      </c>
      <c r="M20" s="21" t="s">
        <v>4</v>
      </c>
      <c r="N20" s="21" t="s">
        <v>8</v>
      </c>
      <c r="O20" s="62"/>
      <c r="P20" s="57">
        <v>600</v>
      </c>
      <c r="Q20" s="57">
        <f t="shared" ref="Q20:Q22" si="4">SUM(R20:T20)</f>
        <v>3000</v>
      </c>
      <c r="R20" s="57">
        <v>3000</v>
      </c>
      <c r="S20" s="57"/>
      <c r="T20" s="57"/>
      <c r="U20" s="57"/>
      <c r="V20" s="63"/>
      <c r="W20" s="63"/>
      <c r="X20" s="63"/>
      <c r="Y20" s="63"/>
      <c r="Z20" s="63"/>
      <c r="AA20" s="63"/>
      <c r="AB20" s="58"/>
      <c r="AC20" s="60"/>
    </row>
    <row r="21" spans="1:29" s="16" customFormat="1" x14ac:dyDescent="0.25">
      <c r="A21" s="21" t="s">
        <v>1</v>
      </c>
      <c r="B21" s="21" t="s">
        <v>7</v>
      </c>
      <c r="C21" s="21" t="s">
        <v>1</v>
      </c>
      <c r="D21" s="21" t="s">
        <v>13</v>
      </c>
      <c r="E21" s="21" t="s">
        <v>2</v>
      </c>
      <c r="F21" s="21" t="s">
        <v>7</v>
      </c>
      <c r="G21" s="21" t="s">
        <v>1</v>
      </c>
      <c r="H21" s="21" t="s">
        <v>1</v>
      </c>
      <c r="I21" s="21" t="s">
        <v>3</v>
      </c>
      <c r="J21" s="21" t="s">
        <v>12</v>
      </c>
      <c r="K21" s="21" t="s">
        <v>13</v>
      </c>
      <c r="L21" s="21" t="s">
        <v>1</v>
      </c>
      <c r="M21" s="21" t="s">
        <v>4</v>
      </c>
      <c r="N21" s="21" t="s">
        <v>8</v>
      </c>
      <c r="O21" s="62"/>
      <c r="P21" s="57">
        <v>600</v>
      </c>
      <c r="Q21" s="57">
        <f t="shared" si="4"/>
        <v>2077.3000000000002</v>
      </c>
      <c r="R21" s="57"/>
      <c r="S21" s="57">
        <v>2077.3000000000002</v>
      </c>
      <c r="T21" s="57"/>
      <c r="U21" s="57"/>
      <c r="V21" s="63"/>
      <c r="W21" s="63"/>
      <c r="X21" s="63"/>
      <c r="Y21" s="63"/>
      <c r="Z21" s="63"/>
      <c r="AA21" s="63"/>
      <c r="AB21" s="58"/>
      <c r="AC21" s="60"/>
    </row>
    <row r="22" spans="1:29" s="16" customFormat="1" x14ac:dyDescent="0.25">
      <c r="A22" s="21" t="s">
        <v>1</v>
      </c>
      <c r="B22" s="21" t="s">
        <v>7</v>
      </c>
      <c r="C22" s="21" t="s">
        <v>1</v>
      </c>
      <c r="D22" s="21" t="s">
        <v>13</v>
      </c>
      <c r="E22" s="21" t="s">
        <v>2</v>
      </c>
      <c r="F22" s="21" t="s">
        <v>7</v>
      </c>
      <c r="G22" s="21" t="s">
        <v>1</v>
      </c>
      <c r="H22" s="21" t="s">
        <v>1</v>
      </c>
      <c r="I22" s="21" t="s">
        <v>3</v>
      </c>
      <c r="J22" s="21" t="s">
        <v>12</v>
      </c>
      <c r="K22" s="21" t="s">
        <v>13</v>
      </c>
      <c r="L22" s="21" t="s">
        <v>14</v>
      </c>
      <c r="M22" s="21" t="s">
        <v>4</v>
      </c>
      <c r="N22" s="21" t="s">
        <v>8</v>
      </c>
      <c r="O22" s="62"/>
      <c r="P22" s="57">
        <v>659.6</v>
      </c>
      <c r="Q22" s="57">
        <f t="shared" si="4"/>
        <v>1786.7</v>
      </c>
      <c r="R22" s="57"/>
      <c r="S22" s="57"/>
      <c r="T22" s="57">
        <v>1786.7</v>
      </c>
      <c r="U22" s="57"/>
      <c r="V22" s="63"/>
      <c r="W22" s="63"/>
      <c r="X22" s="63"/>
      <c r="Y22" s="63"/>
      <c r="Z22" s="63"/>
      <c r="AA22" s="63"/>
      <c r="AB22" s="58"/>
      <c r="AC22" s="61"/>
    </row>
    <row r="23" spans="1:29" s="16" customForma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62" t="s">
        <v>55</v>
      </c>
      <c r="P23" s="54">
        <f>SUM(P24:P26)</f>
        <v>1859.6</v>
      </c>
      <c r="Q23" s="54">
        <f>SUM(R23:T23)</f>
        <v>2480.7999999999997</v>
      </c>
      <c r="R23" s="54">
        <f>SUM(R24:R26)</f>
        <v>2125.6</v>
      </c>
      <c r="S23" s="54">
        <f t="shared" ref="S23:T23" si="5">SUM(S24:S26)</f>
        <v>50</v>
      </c>
      <c r="T23" s="54">
        <f t="shared" si="5"/>
        <v>305.2</v>
      </c>
      <c r="U23" s="54"/>
      <c r="V23" s="63"/>
      <c r="W23" s="63"/>
      <c r="X23" s="63"/>
      <c r="Y23" s="63"/>
      <c r="Z23" s="64">
        <v>1</v>
      </c>
      <c r="AA23" s="63"/>
      <c r="AB23" s="58"/>
      <c r="AC23" s="59"/>
    </row>
    <row r="24" spans="1:29" s="16" customFormat="1" x14ac:dyDescent="0.25">
      <c r="A24" s="21" t="s">
        <v>1</v>
      </c>
      <c r="B24" s="21" t="s">
        <v>4</v>
      </c>
      <c r="C24" s="21" t="s">
        <v>1</v>
      </c>
      <c r="D24" s="21" t="s">
        <v>5</v>
      </c>
      <c r="E24" s="21" t="s">
        <v>2</v>
      </c>
      <c r="F24" s="21" t="s">
        <v>7</v>
      </c>
      <c r="G24" s="21" t="s">
        <v>1</v>
      </c>
      <c r="H24" s="21" t="s">
        <v>1</v>
      </c>
      <c r="I24" s="21" t="s">
        <v>3</v>
      </c>
      <c r="J24" s="21" t="s">
        <v>2</v>
      </c>
      <c r="K24" s="21" t="s">
        <v>13</v>
      </c>
      <c r="L24" s="21" t="s">
        <v>1</v>
      </c>
      <c r="M24" s="21" t="s">
        <v>4</v>
      </c>
      <c r="N24" s="21" t="s">
        <v>6</v>
      </c>
      <c r="O24" s="62"/>
      <c r="P24" s="57">
        <v>600</v>
      </c>
      <c r="Q24" s="57">
        <f t="shared" ref="Q24:Q26" si="6">SUM(R24:T24)</f>
        <v>2125.6</v>
      </c>
      <c r="R24" s="57">
        <v>2125.6</v>
      </c>
      <c r="S24" s="57"/>
      <c r="T24" s="57"/>
      <c r="U24" s="57"/>
      <c r="V24" s="63"/>
      <c r="W24" s="63"/>
      <c r="X24" s="63"/>
      <c r="Y24" s="63"/>
      <c r="Z24" s="64"/>
      <c r="AA24" s="63"/>
      <c r="AB24" s="58"/>
      <c r="AC24" s="60"/>
    </row>
    <row r="25" spans="1:29" s="16" customFormat="1" x14ac:dyDescent="0.25">
      <c r="A25" s="21" t="s">
        <v>1</v>
      </c>
      <c r="B25" s="21" t="s">
        <v>4</v>
      </c>
      <c r="C25" s="21" t="s">
        <v>1</v>
      </c>
      <c r="D25" s="21" t="s">
        <v>5</v>
      </c>
      <c r="E25" s="21" t="s">
        <v>2</v>
      </c>
      <c r="F25" s="21" t="s">
        <v>7</v>
      </c>
      <c r="G25" s="21" t="s">
        <v>1</v>
      </c>
      <c r="H25" s="21" t="s">
        <v>1</v>
      </c>
      <c r="I25" s="21" t="s">
        <v>3</v>
      </c>
      <c r="J25" s="21" t="s">
        <v>12</v>
      </c>
      <c r="K25" s="21" t="s">
        <v>13</v>
      </c>
      <c r="L25" s="21" t="s">
        <v>1</v>
      </c>
      <c r="M25" s="21" t="s">
        <v>4</v>
      </c>
      <c r="N25" s="21" t="s">
        <v>6</v>
      </c>
      <c r="O25" s="62"/>
      <c r="P25" s="57">
        <v>600</v>
      </c>
      <c r="Q25" s="57">
        <f t="shared" si="6"/>
        <v>50</v>
      </c>
      <c r="R25" s="57"/>
      <c r="S25" s="57">
        <v>50</v>
      </c>
      <c r="T25" s="57"/>
      <c r="U25" s="57"/>
      <c r="V25" s="63"/>
      <c r="W25" s="63"/>
      <c r="X25" s="63"/>
      <c r="Y25" s="63"/>
      <c r="Z25" s="64"/>
      <c r="AA25" s="63"/>
      <c r="AB25" s="58"/>
      <c r="AC25" s="60"/>
    </row>
    <row r="26" spans="1:29" s="16" customFormat="1" x14ac:dyDescent="0.25">
      <c r="A26" s="21" t="s">
        <v>1</v>
      </c>
      <c r="B26" s="21" t="s">
        <v>4</v>
      </c>
      <c r="C26" s="21" t="s">
        <v>1</v>
      </c>
      <c r="D26" s="21" t="s">
        <v>5</v>
      </c>
      <c r="E26" s="21" t="s">
        <v>2</v>
      </c>
      <c r="F26" s="21" t="s">
        <v>7</v>
      </c>
      <c r="G26" s="21" t="s">
        <v>1</v>
      </c>
      <c r="H26" s="21" t="s">
        <v>1</v>
      </c>
      <c r="I26" s="21" t="s">
        <v>3</v>
      </c>
      <c r="J26" s="21" t="s">
        <v>12</v>
      </c>
      <c r="K26" s="21" t="s">
        <v>13</v>
      </c>
      <c r="L26" s="21" t="s">
        <v>14</v>
      </c>
      <c r="M26" s="21" t="s">
        <v>4</v>
      </c>
      <c r="N26" s="21" t="s">
        <v>6</v>
      </c>
      <c r="O26" s="62"/>
      <c r="P26" s="57">
        <v>659.6</v>
      </c>
      <c r="Q26" s="57">
        <f t="shared" si="6"/>
        <v>305.2</v>
      </c>
      <c r="R26" s="57"/>
      <c r="S26" s="57"/>
      <c r="T26" s="57">
        <v>305.2</v>
      </c>
      <c r="U26" s="57"/>
      <c r="V26" s="63"/>
      <c r="W26" s="63"/>
      <c r="X26" s="63"/>
      <c r="Y26" s="63"/>
      <c r="Z26" s="64"/>
      <c r="AA26" s="63"/>
      <c r="AB26" s="58"/>
      <c r="AC26" s="61"/>
    </row>
    <row r="27" spans="1:29" s="39" customFormat="1" ht="16.5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4" t="s">
        <v>30</v>
      </c>
      <c r="P27" s="36"/>
      <c r="Q27" s="37">
        <f>Q28+Q32</f>
        <v>6289.2000000000007</v>
      </c>
      <c r="R27" s="37">
        <f t="shared" ref="R27:U27" si="7">R28+R32</f>
        <v>4402.3</v>
      </c>
      <c r="S27" s="37">
        <f>S28+S32</f>
        <v>1165</v>
      </c>
      <c r="T27" s="37">
        <f t="shared" si="7"/>
        <v>721.90000000000009</v>
      </c>
      <c r="U27" s="37">
        <f t="shared" si="7"/>
        <v>0</v>
      </c>
      <c r="V27" s="36"/>
      <c r="W27" s="36"/>
      <c r="X27" s="36"/>
      <c r="Y27" s="36"/>
      <c r="Z27" s="36"/>
      <c r="AA27" s="36"/>
      <c r="AB27" s="36"/>
      <c r="AC27" s="36"/>
    </row>
    <row r="28" spans="1:29" s="16" customFormat="1" ht="15.75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74" t="s">
        <v>43</v>
      </c>
      <c r="P28" s="45">
        <f>SUM(P29:P31)</f>
        <v>1088.3</v>
      </c>
      <c r="Q28" s="45">
        <f t="shared" ref="Q28:Q35" si="8">SUM(R28:T28)</f>
        <v>2718.9</v>
      </c>
      <c r="R28" s="45">
        <f t="shared" ref="R28:T28" si="9">SUM(R29:R31)</f>
        <v>1903.2</v>
      </c>
      <c r="S28" s="45">
        <f t="shared" si="9"/>
        <v>496.6</v>
      </c>
      <c r="T28" s="45">
        <f t="shared" si="9"/>
        <v>319.10000000000002</v>
      </c>
      <c r="U28" s="45">
        <v>0</v>
      </c>
      <c r="V28" s="63">
        <v>0.4</v>
      </c>
      <c r="W28" s="63"/>
      <c r="X28" s="63">
        <v>105</v>
      </c>
      <c r="Y28" s="63"/>
      <c r="Z28" s="64"/>
      <c r="AA28" s="63"/>
      <c r="AB28" s="64">
        <v>16</v>
      </c>
      <c r="AC28" s="68"/>
    </row>
    <row r="29" spans="1:29" s="16" customFormat="1" x14ac:dyDescent="0.25">
      <c r="A29" s="21" t="s">
        <v>1</v>
      </c>
      <c r="B29" s="21" t="s">
        <v>7</v>
      </c>
      <c r="C29" s="21" t="s">
        <v>1</v>
      </c>
      <c r="D29" s="21" t="s">
        <v>13</v>
      </c>
      <c r="E29" s="21" t="s">
        <v>2</v>
      </c>
      <c r="F29" s="21" t="s">
        <v>7</v>
      </c>
      <c r="G29" s="21" t="s">
        <v>1</v>
      </c>
      <c r="H29" s="21" t="s">
        <v>1</v>
      </c>
      <c r="I29" s="21" t="s">
        <v>3</v>
      </c>
      <c r="J29" s="21" t="s">
        <v>2</v>
      </c>
      <c r="K29" s="21" t="s">
        <v>13</v>
      </c>
      <c r="L29" s="21" t="s">
        <v>1</v>
      </c>
      <c r="M29" s="21" t="s">
        <v>7</v>
      </c>
      <c r="N29" s="21" t="s">
        <v>6</v>
      </c>
      <c r="O29" s="75"/>
      <c r="P29" s="48">
        <v>175.7</v>
      </c>
      <c r="Q29" s="48">
        <f t="shared" si="8"/>
        <v>1903.2</v>
      </c>
      <c r="R29" s="48">
        <v>1903.2</v>
      </c>
      <c r="S29" s="48"/>
      <c r="T29" s="48"/>
      <c r="U29" s="48"/>
      <c r="V29" s="63"/>
      <c r="W29" s="63"/>
      <c r="X29" s="63"/>
      <c r="Y29" s="63"/>
      <c r="Z29" s="64"/>
      <c r="AA29" s="63"/>
      <c r="AB29" s="64"/>
      <c r="AC29" s="69"/>
    </row>
    <row r="30" spans="1:29" s="16" customFormat="1" x14ac:dyDescent="0.25">
      <c r="A30" s="21" t="s">
        <v>1</v>
      </c>
      <c r="B30" s="21" t="s">
        <v>7</v>
      </c>
      <c r="C30" s="21" t="s">
        <v>1</v>
      </c>
      <c r="D30" s="21" t="s">
        <v>13</v>
      </c>
      <c r="E30" s="21" t="s">
        <v>2</v>
      </c>
      <c r="F30" s="21" t="s">
        <v>7</v>
      </c>
      <c r="G30" s="21" t="s">
        <v>1</v>
      </c>
      <c r="H30" s="21" t="s">
        <v>1</v>
      </c>
      <c r="I30" s="21" t="s">
        <v>3</v>
      </c>
      <c r="J30" s="21" t="s">
        <v>12</v>
      </c>
      <c r="K30" s="21" t="s">
        <v>13</v>
      </c>
      <c r="L30" s="21" t="s">
        <v>1</v>
      </c>
      <c r="M30" s="21" t="s">
        <v>7</v>
      </c>
      <c r="N30" s="21" t="s">
        <v>6</v>
      </c>
      <c r="O30" s="75"/>
      <c r="P30" s="48">
        <v>561.6</v>
      </c>
      <c r="Q30" s="48">
        <f t="shared" si="8"/>
        <v>496.6</v>
      </c>
      <c r="R30" s="48"/>
      <c r="S30" s="48">
        <v>496.6</v>
      </c>
      <c r="T30" s="48"/>
      <c r="U30" s="48"/>
      <c r="V30" s="63"/>
      <c r="W30" s="63"/>
      <c r="X30" s="63"/>
      <c r="Y30" s="63"/>
      <c r="Z30" s="64"/>
      <c r="AA30" s="63"/>
      <c r="AB30" s="64"/>
      <c r="AC30" s="69"/>
    </row>
    <row r="31" spans="1:29" s="16" customFormat="1" x14ac:dyDescent="0.25">
      <c r="A31" s="21" t="s">
        <v>1</v>
      </c>
      <c r="B31" s="21" t="s">
        <v>7</v>
      </c>
      <c r="C31" s="21" t="s">
        <v>1</v>
      </c>
      <c r="D31" s="21" t="s">
        <v>13</v>
      </c>
      <c r="E31" s="21" t="s">
        <v>2</v>
      </c>
      <c r="F31" s="21" t="s">
        <v>7</v>
      </c>
      <c r="G31" s="21" t="s">
        <v>1</v>
      </c>
      <c r="H31" s="21" t="s">
        <v>1</v>
      </c>
      <c r="I31" s="21" t="s">
        <v>3</v>
      </c>
      <c r="J31" s="21" t="s">
        <v>12</v>
      </c>
      <c r="K31" s="21" t="s">
        <v>13</v>
      </c>
      <c r="L31" s="21" t="s">
        <v>14</v>
      </c>
      <c r="M31" s="21" t="s">
        <v>7</v>
      </c>
      <c r="N31" s="21" t="s">
        <v>6</v>
      </c>
      <c r="O31" s="76"/>
      <c r="P31" s="48">
        <v>351</v>
      </c>
      <c r="Q31" s="48">
        <f t="shared" si="8"/>
        <v>319.10000000000002</v>
      </c>
      <c r="R31" s="48"/>
      <c r="S31" s="48"/>
      <c r="T31" s="48">
        <v>319.10000000000002</v>
      </c>
      <c r="U31" s="48"/>
      <c r="V31" s="63"/>
      <c r="W31" s="63"/>
      <c r="X31" s="63"/>
      <c r="Y31" s="63"/>
      <c r="Z31" s="64"/>
      <c r="AA31" s="63"/>
      <c r="AB31" s="64"/>
      <c r="AC31" s="70"/>
    </row>
    <row r="32" spans="1:29" s="16" customForma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62" t="s">
        <v>42</v>
      </c>
      <c r="P32" s="45">
        <f>SUM(P33:P35)</f>
        <v>1088.3</v>
      </c>
      <c r="Q32" s="45">
        <f t="shared" si="8"/>
        <v>3570.3</v>
      </c>
      <c r="R32" s="45">
        <f t="shared" ref="R32:T32" si="10">SUM(R33:R35)</f>
        <v>2499.1</v>
      </c>
      <c r="S32" s="45">
        <f t="shared" si="10"/>
        <v>668.4</v>
      </c>
      <c r="T32" s="45">
        <f t="shared" si="10"/>
        <v>402.8</v>
      </c>
      <c r="U32" s="45">
        <v>0</v>
      </c>
      <c r="V32" s="63">
        <v>0.3</v>
      </c>
      <c r="W32" s="63"/>
      <c r="X32" s="63"/>
      <c r="Y32" s="63"/>
      <c r="Z32" s="64"/>
      <c r="AA32" s="63"/>
      <c r="AB32" s="63"/>
      <c r="AC32" s="68"/>
    </row>
    <row r="33" spans="1:29" s="16" customFormat="1" x14ac:dyDescent="0.25">
      <c r="A33" s="21" t="s">
        <v>1</v>
      </c>
      <c r="B33" s="21" t="s">
        <v>7</v>
      </c>
      <c r="C33" s="21" t="s">
        <v>1</v>
      </c>
      <c r="D33" s="21" t="s">
        <v>13</v>
      </c>
      <c r="E33" s="21" t="s">
        <v>2</v>
      </c>
      <c r="F33" s="21" t="s">
        <v>7</v>
      </c>
      <c r="G33" s="21" t="s">
        <v>1</v>
      </c>
      <c r="H33" s="21" t="s">
        <v>1</v>
      </c>
      <c r="I33" s="21" t="s">
        <v>3</v>
      </c>
      <c r="J33" s="21" t="s">
        <v>2</v>
      </c>
      <c r="K33" s="21" t="s">
        <v>13</v>
      </c>
      <c r="L33" s="21" t="s">
        <v>1</v>
      </c>
      <c r="M33" s="21" t="s">
        <v>7</v>
      </c>
      <c r="N33" s="21" t="s">
        <v>15</v>
      </c>
      <c r="O33" s="62"/>
      <c r="P33" s="48">
        <v>175.7</v>
      </c>
      <c r="Q33" s="48">
        <f t="shared" si="8"/>
        <v>2499.1</v>
      </c>
      <c r="R33" s="48">
        <v>2499.1</v>
      </c>
      <c r="S33" s="48"/>
      <c r="T33" s="48"/>
      <c r="U33" s="48"/>
      <c r="V33" s="63"/>
      <c r="W33" s="63"/>
      <c r="X33" s="63"/>
      <c r="Y33" s="63"/>
      <c r="Z33" s="64"/>
      <c r="AA33" s="63"/>
      <c r="AB33" s="63"/>
      <c r="AC33" s="69"/>
    </row>
    <row r="34" spans="1:29" s="16" customFormat="1" x14ac:dyDescent="0.25">
      <c r="A34" s="21" t="s">
        <v>1</v>
      </c>
      <c r="B34" s="21" t="s">
        <v>7</v>
      </c>
      <c r="C34" s="21" t="s">
        <v>1</v>
      </c>
      <c r="D34" s="21" t="s">
        <v>13</v>
      </c>
      <c r="E34" s="21" t="s">
        <v>2</v>
      </c>
      <c r="F34" s="21" t="s">
        <v>7</v>
      </c>
      <c r="G34" s="21" t="s">
        <v>1</v>
      </c>
      <c r="H34" s="21" t="s">
        <v>1</v>
      </c>
      <c r="I34" s="21" t="s">
        <v>3</v>
      </c>
      <c r="J34" s="21" t="s">
        <v>12</v>
      </c>
      <c r="K34" s="21" t="s">
        <v>13</v>
      </c>
      <c r="L34" s="21" t="s">
        <v>1</v>
      </c>
      <c r="M34" s="21" t="s">
        <v>7</v>
      </c>
      <c r="N34" s="21" t="s">
        <v>15</v>
      </c>
      <c r="O34" s="62"/>
      <c r="P34" s="48">
        <v>561.6</v>
      </c>
      <c r="Q34" s="48">
        <f t="shared" si="8"/>
        <v>668.4</v>
      </c>
      <c r="R34" s="48"/>
      <c r="S34" s="48">
        <v>668.4</v>
      </c>
      <c r="T34" s="48"/>
      <c r="U34" s="48"/>
      <c r="V34" s="63"/>
      <c r="W34" s="63"/>
      <c r="X34" s="63"/>
      <c r="Y34" s="63"/>
      <c r="Z34" s="64"/>
      <c r="AA34" s="63"/>
      <c r="AB34" s="63"/>
      <c r="AC34" s="69"/>
    </row>
    <row r="35" spans="1:29" s="16" customFormat="1" x14ac:dyDescent="0.25">
      <c r="A35" s="21" t="s">
        <v>1</v>
      </c>
      <c r="B35" s="21" t="s">
        <v>7</v>
      </c>
      <c r="C35" s="21" t="s">
        <v>1</v>
      </c>
      <c r="D35" s="21" t="s">
        <v>13</v>
      </c>
      <c r="E35" s="21" t="s">
        <v>2</v>
      </c>
      <c r="F35" s="21" t="s">
        <v>7</v>
      </c>
      <c r="G35" s="21" t="s">
        <v>1</v>
      </c>
      <c r="H35" s="21" t="s">
        <v>1</v>
      </c>
      <c r="I35" s="21" t="s">
        <v>3</v>
      </c>
      <c r="J35" s="21" t="s">
        <v>12</v>
      </c>
      <c r="K35" s="21" t="s">
        <v>13</v>
      </c>
      <c r="L35" s="21" t="s">
        <v>14</v>
      </c>
      <c r="M35" s="21" t="s">
        <v>7</v>
      </c>
      <c r="N35" s="21" t="s">
        <v>15</v>
      </c>
      <c r="O35" s="62"/>
      <c r="P35" s="48">
        <v>351</v>
      </c>
      <c r="Q35" s="48">
        <f t="shared" si="8"/>
        <v>402.8</v>
      </c>
      <c r="R35" s="48"/>
      <c r="S35" s="48"/>
      <c r="T35" s="48">
        <v>402.8</v>
      </c>
      <c r="U35" s="48"/>
      <c r="V35" s="63"/>
      <c r="W35" s="63"/>
      <c r="X35" s="63"/>
      <c r="Y35" s="63"/>
      <c r="Z35" s="64"/>
      <c r="AA35" s="63"/>
      <c r="AB35" s="63"/>
      <c r="AC35" s="70"/>
    </row>
    <row r="36" spans="1:29" s="39" customFormat="1" ht="16.5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4" t="s">
        <v>22</v>
      </c>
      <c r="P36" s="36"/>
      <c r="Q36" s="37">
        <f>Q37+Q42+Q47+Q52+Q57</f>
        <v>10812</v>
      </c>
      <c r="R36" s="37">
        <f t="shared" ref="R36:T36" si="11">R37+R42+R47+R52+R57</f>
        <v>6066.0999999999995</v>
      </c>
      <c r="S36" s="37">
        <f>S37+S42+S47+S52+S57</f>
        <v>1500</v>
      </c>
      <c r="T36" s="37">
        <f t="shared" si="11"/>
        <v>3045.9</v>
      </c>
      <c r="U36" s="37">
        <f>U37+U42+U47+U52+U57</f>
        <v>200</v>
      </c>
      <c r="V36" s="36"/>
      <c r="W36" s="36"/>
      <c r="X36" s="36"/>
      <c r="Y36" s="36"/>
      <c r="Z36" s="36"/>
      <c r="AA36" s="36"/>
      <c r="AB36" s="36"/>
      <c r="AC36" s="36"/>
    </row>
    <row r="37" spans="1:29" s="16" customFormat="1" ht="15.75" customHeight="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74" t="s">
        <v>44</v>
      </c>
      <c r="P37" s="45">
        <f>SUM(P38:P40)</f>
        <v>1088.3</v>
      </c>
      <c r="Q37" s="45">
        <f>SUM(R37:U37)</f>
        <v>899.2</v>
      </c>
      <c r="R37" s="45">
        <f t="shared" ref="R37:T37" si="12">SUM(R38:R40)</f>
        <v>465.7</v>
      </c>
      <c r="S37" s="45">
        <f t="shared" si="12"/>
        <v>200</v>
      </c>
      <c r="T37" s="45">
        <f t="shared" si="12"/>
        <v>203.5</v>
      </c>
      <c r="U37" s="45">
        <f>SUM(U38:U41)</f>
        <v>30</v>
      </c>
      <c r="V37" s="68">
        <v>0.6</v>
      </c>
      <c r="W37" s="68"/>
      <c r="X37" s="68"/>
      <c r="Y37" s="68"/>
      <c r="Z37" s="68"/>
      <c r="AA37" s="68"/>
      <c r="AB37" s="68"/>
      <c r="AC37" s="68"/>
    </row>
    <row r="38" spans="1:29" s="16" customFormat="1" x14ac:dyDescent="0.25">
      <c r="A38" s="21" t="s">
        <v>1</v>
      </c>
      <c r="B38" s="21" t="s">
        <v>7</v>
      </c>
      <c r="C38" s="21" t="s">
        <v>1</v>
      </c>
      <c r="D38" s="21" t="s">
        <v>13</v>
      </c>
      <c r="E38" s="21" t="s">
        <v>2</v>
      </c>
      <c r="F38" s="21" t="s">
        <v>7</v>
      </c>
      <c r="G38" s="21" t="s">
        <v>1</v>
      </c>
      <c r="H38" s="21" t="s">
        <v>1</v>
      </c>
      <c r="I38" s="21" t="s">
        <v>3</v>
      </c>
      <c r="J38" s="21" t="s">
        <v>2</v>
      </c>
      <c r="K38" s="21" t="s">
        <v>13</v>
      </c>
      <c r="L38" s="21" t="s">
        <v>1</v>
      </c>
      <c r="M38" s="21" t="s">
        <v>7</v>
      </c>
      <c r="N38" s="21" t="s">
        <v>3</v>
      </c>
      <c r="O38" s="75"/>
      <c r="P38" s="48">
        <v>175.7</v>
      </c>
      <c r="Q38" s="48">
        <f>SUM(R38:T38)</f>
        <v>465.7</v>
      </c>
      <c r="R38" s="48">
        <v>465.7</v>
      </c>
      <c r="S38" s="48"/>
      <c r="T38" s="48"/>
      <c r="U38" s="48"/>
      <c r="V38" s="69"/>
      <c r="W38" s="69"/>
      <c r="X38" s="69"/>
      <c r="Y38" s="69"/>
      <c r="Z38" s="69"/>
      <c r="AA38" s="69"/>
      <c r="AB38" s="69"/>
      <c r="AC38" s="69"/>
    </row>
    <row r="39" spans="1:29" s="16" customFormat="1" x14ac:dyDescent="0.25">
      <c r="A39" s="21" t="s">
        <v>1</v>
      </c>
      <c r="B39" s="21" t="s">
        <v>7</v>
      </c>
      <c r="C39" s="21" t="s">
        <v>1</v>
      </c>
      <c r="D39" s="21" t="s">
        <v>13</v>
      </c>
      <c r="E39" s="21" t="s">
        <v>2</v>
      </c>
      <c r="F39" s="21" t="s">
        <v>7</v>
      </c>
      <c r="G39" s="21" t="s">
        <v>1</v>
      </c>
      <c r="H39" s="21" t="s">
        <v>1</v>
      </c>
      <c r="I39" s="21" t="s">
        <v>3</v>
      </c>
      <c r="J39" s="21" t="s">
        <v>12</v>
      </c>
      <c r="K39" s="21" t="s">
        <v>13</v>
      </c>
      <c r="L39" s="21" t="s">
        <v>1</v>
      </c>
      <c r="M39" s="21" t="s">
        <v>7</v>
      </c>
      <c r="N39" s="21" t="s">
        <v>3</v>
      </c>
      <c r="O39" s="75"/>
      <c r="P39" s="48">
        <v>561.6</v>
      </c>
      <c r="Q39" s="48">
        <f>SUM(R39:T39)</f>
        <v>200</v>
      </c>
      <c r="R39" s="48"/>
      <c r="S39" s="48">
        <v>200</v>
      </c>
      <c r="T39" s="48"/>
      <c r="U39" s="48"/>
      <c r="V39" s="69"/>
      <c r="W39" s="69"/>
      <c r="X39" s="69"/>
      <c r="Y39" s="69"/>
      <c r="Z39" s="69"/>
      <c r="AA39" s="69"/>
      <c r="AB39" s="69"/>
      <c r="AC39" s="69"/>
    </row>
    <row r="40" spans="1:29" s="16" customFormat="1" x14ac:dyDescent="0.25">
      <c r="A40" s="21" t="s">
        <v>1</v>
      </c>
      <c r="B40" s="21" t="s">
        <v>7</v>
      </c>
      <c r="C40" s="21" t="s">
        <v>1</v>
      </c>
      <c r="D40" s="21" t="s">
        <v>13</v>
      </c>
      <c r="E40" s="21" t="s">
        <v>2</v>
      </c>
      <c r="F40" s="21" t="s">
        <v>7</v>
      </c>
      <c r="G40" s="21" t="s">
        <v>1</v>
      </c>
      <c r="H40" s="21" t="s">
        <v>1</v>
      </c>
      <c r="I40" s="21" t="s">
        <v>3</v>
      </c>
      <c r="J40" s="21" t="s">
        <v>12</v>
      </c>
      <c r="K40" s="21" t="s">
        <v>13</v>
      </c>
      <c r="L40" s="21" t="s">
        <v>14</v>
      </c>
      <c r="M40" s="21" t="s">
        <v>7</v>
      </c>
      <c r="N40" s="21" t="s">
        <v>3</v>
      </c>
      <c r="O40" s="75"/>
      <c r="P40" s="48">
        <v>351</v>
      </c>
      <c r="Q40" s="48">
        <f>SUM(R40:T40)</f>
        <v>203.5</v>
      </c>
      <c r="R40" s="48"/>
      <c r="S40" s="48"/>
      <c r="T40" s="48">
        <v>203.5</v>
      </c>
      <c r="U40" s="48"/>
      <c r="V40" s="69"/>
      <c r="W40" s="69"/>
      <c r="X40" s="69"/>
      <c r="Y40" s="69"/>
      <c r="Z40" s="69"/>
      <c r="AA40" s="69"/>
      <c r="AB40" s="69"/>
      <c r="AC40" s="69"/>
    </row>
    <row r="41" spans="1:29" s="16" customFormat="1" x14ac:dyDescent="0.25">
      <c r="A41" s="21" t="s">
        <v>1</v>
      </c>
      <c r="B41" s="21" t="s">
        <v>7</v>
      </c>
      <c r="C41" s="21" t="s">
        <v>1</v>
      </c>
      <c r="D41" s="21" t="s">
        <v>13</v>
      </c>
      <c r="E41" s="21" t="s">
        <v>2</v>
      </c>
      <c r="F41" s="21" t="s">
        <v>7</v>
      </c>
      <c r="G41" s="21" t="s">
        <v>1</v>
      </c>
      <c r="H41" s="21" t="s">
        <v>1</v>
      </c>
      <c r="I41" s="21" t="s">
        <v>3</v>
      </c>
      <c r="J41" s="21" t="s">
        <v>2</v>
      </c>
      <c r="K41" s="21" t="s">
        <v>13</v>
      </c>
      <c r="L41" s="21" t="s">
        <v>5</v>
      </c>
      <c r="M41" s="21" t="s">
        <v>7</v>
      </c>
      <c r="N41" s="21" t="s">
        <v>3</v>
      </c>
      <c r="O41" s="76"/>
      <c r="P41" s="48"/>
      <c r="Q41" s="48">
        <f>SUM(R41:U41)</f>
        <v>30</v>
      </c>
      <c r="R41" s="48"/>
      <c r="S41" s="48"/>
      <c r="T41" s="48"/>
      <c r="U41" s="48">
        <v>30</v>
      </c>
      <c r="V41" s="70"/>
      <c r="W41" s="70"/>
      <c r="X41" s="70"/>
      <c r="Y41" s="70"/>
      <c r="Z41" s="70"/>
      <c r="AA41" s="70"/>
      <c r="AB41" s="70"/>
      <c r="AC41" s="70"/>
    </row>
    <row r="42" spans="1:29" s="16" customFormat="1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74" t="s">
        <v>45</v>
      </c>
      <c r="P42" s="45">
        <f>SUM(P43:P45)</f>
        <v>1088.3</v>
      </c>
      <c r="Q42" s="45">
        <f>SUM(R42:U42)</f>
        <v>2475.1999999999998</v>
      </c>
      <c r="R42" s="45">
        <f t="shared" ref="R42:T42" si="13">SUM(R43:R45)</f>
        <v>1333.7</v>
      </c>
      <c r="S42" s="45">
        <f t="shared" si="13"/>
        <v>300</v>
      </c>
      <c r="T42" s="45">
        <f t="shared" si="13"/>
        <v>791.5</v>
      </c>
      <c r="U42" s="45">
        <f>SUM(U43:U46)</f>
        <v>50</v>
      </c>
      <c r="V42" s="68">
        <v>0.9</v>
      </c>
      <c r="W42" s="68"/>
      <c r="X42" s="68"/>
      <c r="Y42" s="68"/>
      <c r="Z42" s="68"/>
      <c r="AA42" s="68"/>
      <c r="AB42" s="68"/>
      <c r="AC42" s="68"/>
    </row>
    <row r="43" spans="1:29" s="16" customFormat="1" x14ac:dyDescent="0.25">
      <c r="A43" s="21" t="s">
        <v>1</v>
      </c>
      <c r="B43" s="21" t="s">
        <v>7</v>
      </c>
      <c r="C43" s="21" t="s">
        <v>1</v>
      </c>
      <c r="D43" s="21" t="s">
        <v>13</v>
      </c>
      <c r="E43" s="21" t="s">
        <v>2</v>
      </c>
      <c r="F43" s="21" t="s">
        <v>7</v>
      </c>
      <c r="G43" s="21" t="s">
        <v>1</v>
      </c>
      <c r="H43" s="21" t="s">
        <v>1</v>
      </c>
      <c r="I43" s="21" t="s">
        <v>3</v>
      </c>
      <c r="J43" s="21" t="s">
        <v>2</v>
      </c>
      <c r="K43" s="21" t="s">
        <v>13</v>
      </c>
      <c r="L43" s="21" t="s">
        <v>1</v>
      </c>
      <c r="M43" s="21" t="s">
        <v>7</v>
      </c>
      <c r="N43" s="21" t="s">
        <v>5</v>
      </c>
      <c r="O43" s="75"/>
      <c r="P43" s="48">
        <v>175.7</v>
      </c>
      <c r="Q43" s="48">
        <f>SUM(R43:T43)</f>
        <v>1333.7</v>
      </c>
      <c r="R43" s="48">
        <v>1333.7</v>
      </c>
      <c r="S43" s="48"/>
      <c r="T43" s="48"/>
      <c r="U43" s="48"/>
      <c r="V43" s="69"/>
      <c r="W43" s="69"/>
      <c r="X43" s="69"/>
      <c r="Y43" s="69"/>
      <c r="Z43" s="69"/>
      <c r="AA43" s="69"/>
      <c r="AB43" s="69"/>
      <c r="AC43" s="69"/>
    </row>
    <row r="44" spans="1:29" s="16" customFormat="1" x14ac:dyDescent="0.25">
      <c r="A44" s="21" t="s">
        <v>1</v>
      </c>
      <c r="B44" s="21" t="s">
        <v>7</v>
      </c>
      <c r="C44" s="21" t="s">
        <v>1</v>
      </c>
      <c r="D44" s="21" t="s">
        <v>13</v>
      </c>
      <c r="E44" s="21" t="s">
        <v>2</v>
      </c>
      <c r="F44" s="21" t="s">
        <v>7</v>
      </c>
      <c r="G44" s="21" t="s">
        <v>1</v>
      </c>
      <c r="H44" s="21" t="s">
        <v>1</v>
      </c>
      <c r="I44" s="21" t="s">
        <v>3</v>
      </c>
      <c r="J44" s="21" t="s">
        <v>12</v>
      </c>
      <c r="K44" s="21" t="s">
        <v>13</v>
      </c>
      <c r="L44" s="21" t="s">
        <v>1</v>
      </c>
      <c r="M44" s="21" t="s">
        <v>7</v>
      </c>
      <c r="N44" s="21" t="s">
        <v>5</v>
      </c>
      <c r="O44" s="75"/>
      <c r="P44" s="48">
        <v>561.6</v>
      </c>
      <c r="Q44" s="48">
        <f>SUM(R44:T44)</f>
        <v>300</v>
      </c>
      <c r="R44" s="48"/>
      <c r="S44" s="48">
        <v>300</v>
      </c>
      <c r="T44" s="48"/>
      <c r="U44" s="48"/>
      <c r="V44" s="69"/>
      <c r="W44" s="69"/>
      <c r="X44" s="69"/>
      <c r="Y44" s="69"/>
      <c r="Z44" s="69"/>
      <c r="AA44" s="69"/>
      <c r="AB44" s="69"/>
      <c r="AC44" s="69"/>
    </row>
    <row r="45" spans="1:29" s="16" customFormat="1" x14ac:dyDescent="0.25">
      <c r="A45" s="21" t="s">
        <v>1</v>
      </c>
      <c r="B45" s="21" t="s">
        <v>7</v>
      </c>
      <c r="C45" s="21" t="s">
        <v>1</v>
      </c>
      <c r="D45" s="21" t="s">
        <v>13</v>
      </c>
      <c r="E45" s="21" t="s">
        <v>2</v>
      </c>
      <c r="F45" s="21" t="s">
        <v>7</v>
      </c>
      <c r="G45" s="21" t="s">
        <v>1</v>
      </c>
      <c r="H45" s="21" t="s">
        <v>1</v>
      </c>
      <c r="I45" s="21" t="s">
        <v>3</v>
      </c>
      <c r="J45" s="21" t="s">
        <v>12</v>
      </c>
      <c r="K45" s="21" t="s">
        <v>13</v>
      </c>
      <c r="L45" s="21" t="s">
        <v>14</v>
      </c>
      <c r="M45" s="21" t="s">
        <v>7</v>
      </c>
      <c r="N45" s="21" t="s">
        <v>5</v>
      </c>
      <c r="O45" s="75"/>
      <c r="P45" s="48">
        <v>351</v>
      </c>
      <c r="Q45" s="48">
        <f>SUM(R45:T45)</f>
        <v>791.5</v>
      </c>
      <c r="R45" s="48"/>
      <c r="S45" s="48"/>
      <c r="T45" s="48">
        <v>791.5</v>
      </c>
      <c r="U45" s="48"/>
      <c r="V45" s="69"/>
      <c r="W45" s="69"/>
      <c r="X45" s="69"/>
      <c r="Y45" s="69"/>
      <c r="Z45" s="69"/>
      <c r="AA45" s="69"/>
      <c r="AB45" s="69"/>
      <c r="AC45" s="69"/>
    </row>
    <row r="46" spans="1:29" s="16" customFormat="1" x14ac:dyDescent="0.25">
      <c r="A46" s="21" t="s">
        <v>1</v>
      </c>
      <c r="B46" s="21" t="s">
        <v>7</v>
      </c>
      <c r="C46" s="21" t="s">
        <v>1</v>
      </c>
      <c r="D46" s="21" t="s">
        <v>13</v>
      </c>
      <c r="E46" s="21" t="s">
        <v>2</v>
      </c>
      <c r="F46" s="21" t="s">
        <v>7</v>
      </c>
      <c r="G46" s="21" t="s">
        <v>1</v>
      </c>
      <c r="H46" s="21" t="s">
        <v>1</v>
      </c>
      <c r="I46" s="21" t="s">
        <v>3</v>
      </c>
      <c r="J46" s="21" t="s">
        <v>2</v>
      </c>
      <c r="K46" s="21" t="s">
        <v>13</v>
      </c>
      <c r="L46" s="21" t="s">
        <v>5</v>
      </c>
      <c r="M46" s="21" t="s">
        <v>7</v>
      </c>
      <c r="N46" s="21" t="s">
        <v>5</v>
      </c>
      <c r="O46" s="76"/>
      <c r="P46" s="48"/>
      <c r="Q46" s="48">
        <f>SUM(R46:U46)</f>
        <v>50</v>
      </c>
      <c r="R46" s="48"/>
      <c r="S46" s="48"/>
      <c r="T46" s="48"/>
      <c r="U46" s="48">
        <v>50</v>
      </c>
      <c r="V46" s="69"/>
      <c r="W46" s="69"/>
      <c r="X46" s="69"/>
      <c r="Y46" s="69"/>
      <c r="Z46" s="69"/>
      <c r="AA46" s="69"/>
      <c r="AB46" s="69"/>
      <c r="AC46" s="70"/>
    </row>
    <row r="47" spans="1:29" s="16" customFormat="1" ht="15.75" customHeight="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74" t="s">
        <v>46</v>
      </c>
      <c r="P47" s="45">
        <f>SUM(P48:P50)</f>
        <v>1088.3</v>
      </c>
      <c r="Q47" s="45">
        <f>SUM(R47:U47)</f>
        <v>781.3</v>
      </c>
      <c r="R47" s="45">
        <f t="shared" ref="R47:T47" si="14">SUM(R48:R50)</f>
        <v>393</v>
      </c>
      <c r="S47" s="45">
        <f t="shared" si="14"/>
        <v>100</v>
      </c>
      <c r="T47" s="45">
        <f t="shared" si="14"/>
        <v>258.3</v>
      </c>
      <c r="U47" s="31">
        <f>SUM(U48:U51)</f>
        <v>30</v>
      </c>
      <c r="V47" s="69"/>
      <c r="W47" s="63"/>
      <c r="X47" s="63"/>
      <c r="Y47" s="63"/>
      <c r="Z47" s="63"/>
      <c r="AA47" s="63"/>
      <c r="AB47" s="63"/>
      <c r="AC47" s="68"/>
    </row>
    <row r="48" spans="1:29" s="16" customFormat="1" x14ac:dyDescent="0.25">
      <c r="A48" s="21" t="s">
        <v>1</v>
      </c>
      <c r="B48" s="21" t="s">
        <v>4</v>
      </c>
      <c r="C48" s="21" t="s">
        <v>1</v>
      </c>
      <c r="D48" s="21" t="s">
        <v>5</v>
      </c>
      <c r="E48" s="21" t="s">
        <v>2</v>
      </c>
      <c r="F48" s="21" t="s">
        <v>7</v>
      </c>
      <c r="G48" s="21" t="s">
        <v>1</v>
      </c>
      <c r="H48" s="21" t="s">
        <v>1</v>
      </c>
      <c r="I48" s="21" t="s">
        <v>3</v>
      </c>
      <c r="J48" s="21" t="s">
        <v>2</v>
      </c>
      <c r="K48" s="21" t="s">
        <v>13</v>
      </c>
      <c r="L48" s="21" t="s">
        <v>1</v>
      </c>
      <c r="M48" s="21" t="s">
        <v>7</v>
      </c>
      <c r="N48" s="21" t="s">
        <v>7</v>
      </c>
      <c r="O48" s="75"/>
      <c r="P48" s="48">
        <v>175.7</v>
      </c>
      <c r="Q48" s="48">
        <f>SUM(R48:T48)</f>
        <v>393</v>
      </c>
      <c r="R48" s="48">
        <v>393</v>
      </c>
      <c r="S48" s="48"/>
      <c r="T48" s="48"/>
      <c r="U48" s="32"/>
      <c r="V48" s="69"/>
      <c r="W48" s="63"/>
      <c r="X48" s="63"/>
      <c r="Y48" s="63"/>
      <c r="Z48" s="63"/>
      <c r="AA48" s="63"/>
      <c r="AB48" s="63"/>
      <c r="AC48" s="69"/>
    </row>
    <row r="49" spans="1:29" s="16" customFormat="1" x14ac:dyDescent="0.25">
      <c r="A49" s="21" t="s">
        <v>1</v>
      </c>
      <c r="B49" s="21" t="s">
        <v>4</v>
      </c>
      <c r="C49" s="21" t="s">
        <v>1</v>
      </c>
      <c r="D49" s="21" t="s">
        <v>5</v>
      </c>
      <c r="E49" s="21" t="s">
        <v>2</v>
      </c>
      <c r="F49" s="21" t="s">
        <v>7</v>
      </c>
      <c r="G49" s="21" t="s">
        <v>1</v>
      </c>
      <c r="H49" s="21" t="s">
        <v>1</v>
      </c>
      <c r="I49" s="21" t="s">
        <v>3</v>
      </c>
      <c r="J49" s="21" t="s">
        <v>12</v>
      </c>
      <c r="K49" s="21" t="s">
        <v>13</v>
      </c>
      <c r="L49" s="21" t="s">
        <v>1</v>
      </c>
      <c r="M49" s="21" t="s">
        <v>7</v>
      </c>
      <c r="N49" s="21" t="s">
        <v>7</v>
      </c>
      <c r="O49" s="75"/>
      <c r="P49" s="48">
        <v>561.6</v>
      </c>
      <c r="Q49" s="48">
        <f>SUM(R49:T49)</f>
        <v>100</v>
      </c>
      <c r="R49" s="48"/>
      <c r="S49" s="48">
        <v>100</v>
      </c>
      <c r="T49" s="48"/>
      <c r="U49" s="32"/>
      <c r="V49" s="69"/>
      <c r="W49" s="63"/>
      <c r="X49" s="63"/>
      <c r="Y49" s="63"/>
      <c r="Z49" s="63"/>
      <c r="AA49" s="63"/>
      <c r="AB49" s="63"/>
      <c r="AC49" s="69"/>
    </row>
    <row r="50" spans="1:29" s="16" customFormat="1" x14ac:dyDescent="0.25">
      <c r="A50" s="21" t="s">
        <v>1</v>
      </c>
      <c r="B50" s="21" t="s">
        <v>4</v>
      </c>
      <c r="C50" s="21" t="s">
        <v>1</v>
      </c>
      <c r="D50" s="21" t="s">
        <v>5</v>
      </c>
      <c r="E50" s="21" t="s">
        <v>2</v>
      </c>
      <c r="F50" s="21" t="s">
        <v>7</v>
      </c>
      <c r="G50" s="21" t="s">
        <v>1</v>
      </c>
      <c r="H50" s="21" t="s">
        <v>1</v>
      </c>
      <c r="I50" s="21" t="s">
        <v>3</v>
      </c>
      <c r="J50" s="21" t="s">
        <v>12</v>
      </c>
      <c r="K50" s="21" t="s">
        <v>13</v>
      </c>
      <c r="L50" s="21" t="s">
        <v>14</v>
      </c>
      <c r="M50" s="21" t="s">
        <v>7</v>
      </c>
      <c r="N50" s="21" t="s">
        <v>7</v>
      </c>
      <c r="O50" s="75"/>
      <c r="P50" s="48">
        <v>351</v>
      </c>
      <c r="Q50" s="48">
        <f>SUM(R50:T50)</f>
        <v>258.3</v>
      </c>
      <c r="R50" s="48"/>
      <c r="S50" s="48"/>
      <c r="T50" s="48">
        <v>258.3</v>
      </c>
      <c r="U50" s="32"/>
      <c r="V50" s="69"/>
      <c r="W50" s="63"/>
      <c r="X50" s="63"/>
      <c r="Y50" s="63"/>
      <c r="Z50" s="63"/>
      <c r="AA50" s="63"/>
      <c r="AB50" s="63"/>
      <c r="AC50" s="69"/>
    </row>
    <row r="51" spans="1:29" s="16" customFormat="1" x14ac:dyDescent="0.25">
      <c r="A51" s="21" t="s">
        <v>1</v>
      </c>
      <c r="B51" s="21" t="s">
        <v>4</v>
      </c>
      <c r="C51" s="21" t="s">
        <v>1</v>
      </c>
      <c r="D51" s="21" t="s">
        <v>5</v>
      </c>
      <c r="E51" s="21" t="s">
        <v>2</v>
      </c>
      <c r="F51" s="21" t="s">
        <v>7</v>
      </c>
      <c r="G51" s="21" t="s">
        <v>1</v>
      </c>
      <c r="H51" s="21" t="s">
        <v>1</v>
      </c>
      <c r="I51" s="21" t="s">
        <v>3</v>
      </c>
      <c r="J51" s="21" t="s">
        <v>2</v>
      </c>
      <c r="K51" s="21" t="s">
        <v>13</v>
      </c>
      <c r="L51" s="21" t="s">
        <v>5</v>
      </c>
      <c r="M51" s="21" t="s">
        <v>7</v>
      </c>
      <c r="N51" s="21" t="s">
        <v>7</v>
      </c>
      <c r="O51" s="76"/>
      <c r="P51" s="48"/>
      <c r="Q51" s="48">
        <f>SUM(R51:U51)</f>
        <v>30</v>
      </c>
      <c r="R51" s="48"/>
      <c r="S51" s="48"/>
      <c r="T51" s="48"/>
      <c r="U51" s="32">
        <v>30</v>
      </c>
      <c r="V51" s="70"/>
      <c r="W51" s="63"/>
      <c r="X51" s="63"/>
      <c r="Y51" s="63"/>
      <c r="Z51" s="63"/>
      <c r="AA51" s="63"/>
      <c r="AB51" s="63"/>
      <c r="AC51" s="70"/>
    </row>
    <row r="52" spans="1:29" s="16" customFormat="1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74" t="s">
        <v>47</v>
      </c>
      <c r="P52" s="51">
        <f>SUM(P53:P55)</f>
        <v>1088.3</v>
      </c>
      <c r="Q52" s="51">
        <f>SUM(R52:U52)</f>
        <v>4257</v>
      </c>
      <c r="R52" s="51">
        <f t="shared" ref="R52:T52" si="15">SUM(R53:R55)</f>
        <v>2614</v>
      </c>
      <c r="S52" s="51">
        <f t="shared" si="15"/>
        <v>600</v>
      </c>
      <c r="T52" s="51">
        <f t="shared" si="15"/>
        <v>1003</v>
      </c>
      <c r="U52" s="51">
        <f>SUM(U53:U56)</f>
        <v>40</v>
      </c>
      <c r="V52" s="68">
        <v>1.5</v>
      </c>
      <c r="W52" s="68"/>
      <c r="X52" s="68"/>
      <c r="Y52" s="68"/>
      <c r="Z52" s="68"/>
      <c r="AA52" s="68"/>
      <c r="AB52" s="68"/>
      <c r="AC52" s="68"/>
    </row>
    <row r="53" spans="1:29" s="16" customFormat="1" x14ac:dyDescent="0.25">
      <c r="A53" s="21" t="s">
        <v>1</v>
      </c>
      <c r="B53" s="21" t="s">
        <v>7</v>
      </c>
      <c r="C53" s="21" t="s">
        <v>1</v>
      </c>
      <c r="D53" s="21" t="s">
        <v>13</v>
      </c>
      <c r="E53" s="21" t="s">
        <v>2</v>
      </c>
      <c r="F53" s="21" t="s">
        <v>7</v>
      </c>
      <c r="G53" s="21" t="s">
        <v>1</v>
      </c>
      <c r="H53" s="21" t="s">
        <v>1</v>
      </c>
      <c r="I53" s="21" t="s">
        <v>3</v>
      </c>
      <c r="J53" s="21" t="s">
        <v>2</v>
      </c>
      <c r="K53" s="21" t="s">
        <v>13</v>
      </c>
      <c r="L53" s="21" t="s">
        <v>1</v>
      </c>
      <c r="M53" s="21" t="s">
        <v>7</v>
      </c>
      <c r="N53" s="21" t="s">
        <v>4</v>
      </c>
      <c r="O53" s="75"/>
      <c r="P53" s="52">
        <v>175.7</v>
      </c>
      <c r="Q53" s="52">
        <f>SUM(R53:T53)</f>
        <v>2614</v>
      </c>
      <c r="R53" s="52">
        <v>2614</v>
      </c>
      <c r="S53" s="52"/>
      <c r="T53" s="52"/>
      <c r="U53" s="52"/>
      <c r="V53" s="69"/>
      <c r="W53" s="69"/>
      <c r="X53" s="69"/>
      <c r="Y53" s="69"/>
      <c r="Z53" s="69"/>
      <c r="AA53" s="69"/>
      <c r="AB53" s="69"/>
      <c r="AC53" s="69"/>
    </row>
    <row r="54" spans="1:29" s="16" customFormat="1" x14ac:dyDescent="0.25">
      <c r="A54" s="21" t="s">
        <v>1</v>
      </c>
      <c r="B54" s="21" t="s">
        <v>7</v>
      </c>
      <c r="C54" s="21" t="s">
        <v>1</v>
      </c>
      <c r="D54" s="21" t="s">
        <v>13</v>
      </c>
      <c r="E54" s="21" t="s">
        <v>2</v>
      </c>
      <c r="F54" s="21" t="s">
        <v>7</v>
      </c>
      <c r="G54" s="21" t="s">
        <v>1</v>
      </c>
      <c r="H54" s="21" t="s">
        <v>1</v>
      </c>
      <c r="I54" s="21" t="s">
        <v>3</v>
      </c>
      <c r="J54" s="21" t="s">
        <v>12</v>
      </c>
      <c r="K54" s="21" t="s">
        <v>13</v>
      </c>
      <c r="L54" s="21" t="s">
        <v>1</v>
      </c>
      <c r="M54" s="21" t="s">
        <v>7</v>
      </c>
      <c r="N54" s="21" t="s">
        <v>4</v>
      </c>
      <c r="O54" s="75"/>
      <c r="P54" s="52">
        <v>561.6</v>
      </c>
      <c r="Q54" s="52">
        <f>SUM(R54:T54)</f>
        <v>600</v>
      </c>
      <c r="R54" s="52"/>
      <c r="S54" s="52">
        <v>600</v>
      </c>
      <c r="T54" s="52"/>
      <c r="U54" s="52"/>
      <c r="V54" s="69"/>
      <c r="W54" s="69"/>
      <c r="X54" s="69"/>
      <c r="Y54" s="69"/>
      <c r="Z54" s="69"/>
      <c r="AA54" s="69"/>
      <c r="AB54" s="69"/>
      <c r="AC54" s="69"/>
    </row>
    <row r="55" spans="1:29" s="16" customFormat="1" x14ac:dyDescent="0.25">
      <c r="A55" s="21" t="s">
        <v>1</v>
      </c>
      <c r="B55" s="21" t="s">
        <v>7</v>
      </c>
      <c r="C55" s="21" t="s">
        <v>1</v>
      </c>
      <c r="D55" s="21" t="s">
        <v>13</v>
      </c>
      <c r="E55" s="21" t="s">
        <v>2</v>
      </c>
      <c r="F55" s="21" t="s">
        <v>7</v>
      </c>
      <c r="G55" s="21" t="s">
        <v>1</v>
      </c>
      <c r="H55" s="21" t="s">
        <v>1</v>
      </c>
      <c r="I55" s="21" t="s">
        <v>3</v>
      </c>
      <c r="J55" s="21" t="s">
        <v>12</v>
      </c>
      <c r="K55" s="21" t="s">
        <v>13</v>
      </c>
      <c r="L55" s="21" t="s">
        <v>14</v>
      </c>
      <c r="M55" s="21" t="s">
        <v>7</v>
      </c>
      <c r="N55" s="21" t="s">
        <v>4</v>
      </c>
      <c r="O55" s="75"/>
      <c r="P55" s="52">
        <v>351</v>
      </c>
      <c r="Q55" s="52">
        <f>SUM(R55:T55)</f>
        <v>1003</v>
      </c>
      <c r="R55" s="52"/>
      <c r="S55" s="52"/>
      <c r="T55" s="52">
        <v>1003</v>
      </c>
      <c r="U55" s="52"/>
      <c r="V55" s="69"/>
      <c r="W55" s="69"/>
      <c r="X55" s="69"/>
      <c r="Y55" s="69"/>
      <c r="Z55" s="69"/>
      <c r="AA55" s="69"/>
      <c r="AB55" s="69"/>
      <c r="AC55" s="69"/>
    </row>
    <row r="56" spans="1:29" s="16" customFormat="1" x14ac:dyDescent="0.25">
      <c r="A56" s="21" t="s">
        <v>1</v>
      </c>
      <c r="B56" s="21" t="s">
        <v>7</v>
      </c>
      <c r="C56" s="21" t="s">
        <v>1</v>
      </c>
      <c r="D56" s="21" t="s">
        <v>13</v>
      </c>
      <c r="E56" s="21" t="s">
        <v>2</v>
      </c>
      <c r="F56" s="21" t="s">
        <v>7</v>
      </c>
      <c r="G56" s="21" t="s">
        <v>1</v>
      </c>
      <c r="H56" s="21" t="s">
        <v>1</v>
      </c>
      <c r="I56" s="21" t="s">
        <v>3</v>
      </c>
      <c r="J56" s="21" t="s">
        <v>2</v>
      </c>
      <c r="K56" s="21" t="s">
        <v>13</v>
      </c>
      <c r="L56" s="21" t="s">
        <v>5</v>
      </c>
      <c r="M56" s="21" t="s">
        <v>7</v>
      </c>
      <c r="N56" s="21" t="s">
        <v>4</v>
      </c>
      <c r="O56" s="76"/>
      <c r="P56" s="52"/>
      <c r="Q56" s="52">
        <f>SUM(R56:U56)</f>
        <v>40</v>
      </c>
      <c r="R56" s="52"/>
      <c r="S56" s="52"/>
      <c r="T56" s="52"/>
      <c r="U56" s="52">
        <v>40</v>
      </c>
      <c r="V56" s="69"/>
      <c r="W56" s="69"/>
      <c r="X56" s="69"/>
      <c r="Y56" s="69"/>
      <c r="Z56" s="69"/>
      <c r="AA56" s="69"/>
      <c r="AB56" s="69"/>
      <c r="AC56" s="70"/>
    </row>
    <row r="57" spans="1:29" s="16" customFormat="1" ht="15.75" customHeight="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74" t="s">
        <v>48</v>
      </c>
      <c r="P57" s="51">
        <f>SUM(P58:P60)</f>
        <v>1088.3</v>
      </c>
      <c r="Q57" s="51">
        <f>SUM(R57:U57)</f>
        <v>2399.3000000000002</v>
      </c>
      <c r="R57" s="51">
        <f t="shared" ref="R57:T57" si="16">SUM(R58:R60)</f>
        <v>1259.7</v>
      </c>
      <c r="S57" s="51">
        <f t="shared" si="16"/>
        <v>300</v>
      </c>
      <c r="T57" s="51">
        <f t="shared" si="16"/>
        <v>789.6</v>
      </c>
      <c r="U57" s="31">
        <f>SUM(U58:U61)</f>
        <v>50</v>
      </c>
      <c r="V57" s="63">
        <v>0.6</v>
      </c>
      <c r="W57" s="63"/>
      <c r="X57" s="63"/>
      <c r="Y57" s="63"/>
      <c r="Z57" s="63"/>
      <c r="AA57" s="63"/>
      <c r="AB57" s="63"/>
      <c r="AC57" s="68"/>
    </row>
    <row r="58" spans="1:29" s="16" customFormat="1" x14ac:dyDescent="0.25">
      <c r="A58" s="21" t="s">
        <v>1</v>
      </c>
      <c r="B58" s="21" t="s">
        <v>7</v>
      </c>
      <c r="C58" s="21" t="s">
        <v>1</v>
      </c>
      <c r="D58" s="21" t="s">
        <v>13</v>
      </c>
      <c r="E58" s="21" t="s">
        <v>2</v>
      </c>
      <c r="F58" s="21" t="s">
        <v>7</v>
      </c>
      <c r="G58" s="21" t="s">
        <v>1</v>
      </c>
      <c r="H58" s="21" t="s">
        <v>1</v>
      </c>
      <c r="I58" s="21" t="s">
        <v>3</v>
      </c>
      <c r="J58" s="21" t="s">
        <v>2</v>
      </c>
      <c r="K58" s="21" t="s">
        <v>13</v>
      </c>
      <c r="L58" s="21" t="s">
        <v>1</v>
      </c>
      <c r="M58" s="21" t="s">
        <v>7</v>
      </c>
      <c r="N58" s="21" t="s">
        <v>8</v>
      </c>
      <c r="O58" s="75"/>
      <c r="P58" s="52">
        <v>175.7</v>
      </c>
      <c r="Q58" s="52">
        <f>SUM(R58:T58)</f>
        <v>1259.7</v>
      </c>
      <c r="R58" s="52">
        <v>1259.7</v>
      </c>
      <c r="S58" s="52"/>
      <c r="T58" s="52"/>
      <c r="U58" s="53"/>
      <c r="V58" s="63"/>
      <c r="W58" s="63"/>
      <c r="X58" s="63"/>
      <c r="Y58" s="63"/>
      <c r="Z58" s="63"/>
      <c r="AA58" s="63"/>
      <c r="AB58" s="63"/>
      <c r="AC58" s="69"/>
    </row>
    <row r="59" spans="1:29" s="16" customFormat="1" x14ac:dyDescent="0.25">
      <c r="A59" s="21" t="s">
        <v>1</v>
      </c>
      <c r="B59" s="21" t="s">
        <v>7</v>
      </c>
      <c r="C59" s="21" t="s">
        <v>1</v>
      </c>
      <c r="D59" s="21" t="s">
        <v>13</v>
      </c>
      <c r="E59" s="21" t="s">
        <v>2</v>
      </c>
      <c r="F59" s="21" t="s">
        <v>7</v>
      </c>
      <c r="G59" s="21" t="s">
        <v>1</v>
      </c>
      <c r="H59" s="21" t="s">
        <v>1</v>
      </c>
      <c r="I59" s="21" t="s">
        <v>3</v>
      </c>
      <c r="J59" s="21" t="s">
        <v>12</v>
      </c>
      <c r="K59" s="21" t="s">
        <v>13</v>
      </c>
      <c r="L59" s="21" t="s">
        <v>1</v>
      </c>
      <c r="M59" s="21" t="s">
        <v>7</v>
      </c>
      <c r="N59" s="21" t="s">
        <v>8</v>
      </c>
      <c r="O59" s="75"/>
      <c r="P59" s="52">
        <v>561.6</v>
      </c>
      <c r="Q59" s="52">
        <f>SUM(R59:T59)</f>
        <v>300</v>
      </c>
      <c r="R59" s="52"/>
      <c r="S59" s="52">
        <v>300</v>
      </c>
      <c r="T59" s="52"/>
      <c r="U59" s="53"/>
      <c r="V59" s="63"/>
      <c r="W59" s="63"/>
      <c r="X59" s="63"/>
      <c r="Y59" s="63"/>
      <c r="Z59" s="63"/>
      <c r="AA59" s="63"/>
      <c r="AB59" s="63"/>
      <c r="AC59" s="69"/>
    </row>
    <row r="60" spans="1:29" s="16" customFormat="1" x14ac:dyDescent="0.25">
      <c r="A60" s="21" t="s">
        <v>1</v>
      </c>
      <c r="B60" s="21" t="s">
        <v>7</v>
      </c>
      <c r="C60" s="21" t="s">
        <v>1</v>
      </c>
      <c r="D60" s="21" t="s">
        <v>13</v>
      </c>
      <c r="E60" s="21" t="s">
        <v>2</v>
      </c>
      <c r="F60" s="21" t="s">
        <v>7</v>
      </c>
      <c r="G60" s="21" t="s">
        <v>1</v>
      </c>
      <c r="H60" s="21" t="s">
        <v>1</v>
      </c>
      <c r="I60" s="21" t="s">
        <v>3</v>
      </c>
      <c r="J60" s="21" t="s">
        <v>12</v>
      </c>
      <c r="K60" s="21" t="s">
        <v>13</v>
      </c>
      <c r="L60" s="21" t="s">
        <v>14</v>
      </c>
      <c r="M60" s="21" t="s">
        <v>7</v>
      </c>
      <c r="N60" s="21" t="s">
        <v>8</v>
      </c>
      <c r="O60" s="75"/>
      <c r="P60" s="52">
        <v>351</v>
      </c>
      <c r="Q60" s="52">
        <f>SUM(R60:T60)</f>
        <v>789.6</v>
      </c>
      <c r="R60" s="52"/>
      <c r="S60" s="52"/>
      <c r="T60" s="52">
        <v>789.6</v>
      </c>
      <c r="U60" s="53"/>
      <c r="V60" s="63"/>
      <c r="W60" s="63"/>
      <c r="X60" s="63"/>
      <c r="Y60" s="63"/>
      <c r="Z60" s="63"/>
      <c r="AA60" s="63"/>
      <c r="AB60" s="63"/>
      <c r="AC60" s="69"/>
    </row>
    <row r="61" spans="1:29" s="16" customFormat="1" x14ac:dyDescent="0.25">
      <c r="A61" s="21" t="s">
        <v>1</v>
      </c>
      <c r="B61" s="21" t="s">
        <v>7</v>
      </c>
      <c r="C61" s="21" t="s">
        <v>1</v>
      </c>
      <c r="D61" s="21" t="s">
        <v>13</v>
      </c>
      <c r="E61" s="21" t="s">
        <v>2</v>
      </c>
      <c r="F61" s="21" t="s">
        <v>7</v>
      </c>
      <c r="G61" s="21" t="s">
        <v>1</v>
      </c>
      <c r="H61" s="21" t="s">
        <v>1</v>
      </c>
      <c r="I61" s="21" t="s">
        <v>3</v>
      </c>
      <c r="J61" s="21" t="s">
        <v>2</v>
      </c>
      <c r="K61" s="21" t="s">
        <v>13</v>
      </c>
      <c r="L61" s="21" t="s">
        <v>5</v>
      </c>
      <c r="M61" s="21" t="s">
        <v>7</v>
      </c>
      <c r="N61" s="21" t="s">
        <v>8</v>
      </c>
      <c r="O61" s="76"/>
      <c r="P61" s="52"/>
      <c r="Q61" s="52">
        <f>SUM(R61:U61)</f>
        <v>50</v>
      </c>
      <c r="R61" s="52"/>
      <c r="S61" s="52"/>
      <c r="T61" s="52"/>
      <c r="U61" s="53">
        <v>50</v>
      </c>
      <c r="V61" s="63"/>
      <c r="W61" s="63"/>
      <c r="X61" s="63"/>
      <c r="Y61" s="63"/>
      <c r="Z61" s="63"/>
      <c r="AA61" s="63"/>
      <c r="AB61" s="63"/>
      <c r="AC61" s="70"/>
    </row>
    <row r="62" spans="1:29" s="39" customFormat="1" ht="16.5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4" t="s">
        <v>23</v>
      </c>
      <c r="P62" s="36"/>
      <c r="Q62" s="37">
        <f>Q63+Q68+Q73+Q78+Q83</f>
        <v>16423.2</v>
      </c>
      <c r="R62" s="37">
        <f>R63+R68+R73+R78+R83</f>
        <v>10874.5</v>
      </c>
      <c r="S62" s="37">
        <f>S63+S68+S73+S78+S83</f>
        <v>2354</v>
      </c>
      <c r="T62" s="37">
        <f>T63+T68+T73+T78+T83</f>
        <v>3044.7000000000003</v>
      </c>
      <c r="U62" s="37">
        <f>U63+U68+U73+U78+U83</f>
        <v>150</v>
      </c>
      <c r="V62" s="38"/>
      <c r="W62" s="38"/>
      <c r="X62" s="38"/>
      <c r="Y62" s="38"/>
      <c r="Z62" s="38"/>
      <c r="AA62" s="38"/>
      <c r="AB62" s="38"/>
      <c r="AC62" s="36"/>
    </row>
    <row r="63" spans="1:29" s="12" customForma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62" t="s">
        <v>49</v>
      </c>
      <c r="P63" s="45">
        <f t="shared" ref="P63:U63" si="17">SUM(P64:P67)</f>
        <v>1218.3</v>
      </c>
      <c r="Q63" s="45">
        <f>SUM(R63:U63)</f>
        <v>3980.6000000000004</v>
      </c>
      <c r="R63" s="45">
        <f t="shared" si="17"/>
        <v>2753.3</v>
      </c>
      <c r="S63" s="45">
        <f t="shared" si="17"/>
        <v>538.4</v>
      </c>
      <c r="T63" s="45">
        <f>SUM(T64:T67)</f>
        <v>658.9</v>
      </c>
      <c r="U63" s="54">
        <f t="shared" si="17"/>
        <v>30</v>
      </c>
      <c r="V63" s="68">
        <v>2</v>
      </c>
      <c r="W63" s="64"/>
      <c r="X63" s="63"/>
      <c r="Y63" s="63"/>
      <c r="Z63" s="64"/>
      <c r="AA63" s="64"/>
      <c r="AB63" s="64"/>
      <c r="AC63" s="65"/>
    </row>
    <row r="64" spans="1:29" s="12" customFormat="1" x14ac:dyDescent="0.25">
      <c r="A64" s="21" t="s">
        <v>1</v>
      </c>
      <c r="B64" s="21" t="s">
        <v>7</v>
      </c>
      <c r="C64" s="21" t="s">
        <v>1</v>
      </c>
      <c r="D64" s="21" t="s">
        <v>13</v>
      </c>
      <c r="E64" s="21" t="s">
        <v>2</v>
      </c>
      <c r="F64" s="21" t="s">
        <v>7</v>
      </c>
      <c r="G64" s="21" t="s">
        <v>1</v>
      </c>
      <c r="H64" s="21" t="s">
        <v>1</v>
      </c>
      <c r="I64" s="21" t="s">
        <v>3</v>
      </c>
      <c r="J64" s="21" t="s">
        <v>2</v>
      </c>
      <c r="K64" s="21" t="s">
        <v>13</v>
      </c>
      <c r="L64" s="21" t="s">
        <v>1</v>
      </c>
      <c r="M64" s="21" t="s">
        <v>7</v>
      </c>
      <c r="N64" s="21" t="s">
        <v>13</v>
      </c>
      <c r="O64" s="62"/>
      <c r="P64" s="48">
        <v>372.3</v>
      </c>
      <c r="Q64" s="48">
        <f t="shared" ref="Q64:Q70" si="18">SUM(R64:T64)</f>
        <v>2753.3</v>
      </c>
      <c r="R64" s="48">
        <v>2753.3</v>
      </c>
      <c r="S64" s="48"/>
      <c r="T64" s="48"/>
      <c r="U64" s="48"/>
      <c r="V64" s="69"/>
      <c r="W64" s="64"/>
      <c r="X64" s="63"/>
      <c r="Y64" s="63"/>
      <c r="Z64" s="64"/>
      <c r="AA64" s="64"/>
      <c r="AB64" s="64"/>
      <c r="AC64" s="66"/>
    </row>
    <row r="65" spans="1:29" s="12" customFormat="1" x14ac:dyDescent="0.25">
      <c r="A65" s="21" t="s">
        <v>1</v>
      </c>
      <c r="B65" s="21" t="s">
        <v>7</v>
      </c>
      <c r="C65" s="21" t="s">
        <v>1</v>
      </c>
      <c r="D65" s="21" t="s">
        <v>13</v>
      </c>
      <c r="E65" s="21" t="s">
        <v>2</v>
      </c>
      <c r="F65" s="21" t="s">
        <v>7</v>
      </c>
      <c r="G65" s="21" t="s">
        <v>1</v>
      </c>
      <c r="H65" s="21" t="s">
        <v>1</v>
      </c>
      <c r="I65" s="21" t="s">
        <v>3</v>
      </c>
      <c r="J65" s="21" t="s">
        <v>12</v>
      </c>
      <c r="K65" s="21" t="s">
        <v>13</v>
      </c>
      <c r="L65" s="21" t="s">
        <v>1</v>
      </c>
      <c r="M65" s="21" t="s">
        <v>7</v>
      </c>
      <c r="N65" s="21" t="s">
        <v>13</v>
      </c>
      <c r="O65" s="62"/>
      <c r="P65" s="48">
        <v>594.20000000000005</v>
      </c>
      <c r="Q65" s="48">
        <f t="shared" si="18"/>
        <v>538.4</v>
      </c>
      <c r="R65" s="48"/>
      <c r="S65" s="48">
        <v>538.4</v>
      </c>
      <c r="T65" s="48"/>
      <c r="U65" s="48"/>
      <c r="V65" s="69"/>
      <c r="W65" s="64"/>
      <c r="X65" s="63"/>
      <c r="Y65" s="63"/>
      <c r="Z65" s="64"/>
      <c r="AA65" s="64"/>
      <c r="AB65" s="64"/>
      <c r="AC65" s="66"/>
    </row>
    <row r="66" spans="1:29" s="12" customFormat="1" x14ac:dyDescent="0.25">
      <c r="A66" s="21" t="s">
        <v>1</v>
      </c>
      <c r="B66" s="21" t="s">
        <v>7</v>
      </c>
      <c r="C66" s="21" t="s">
        <v>1</v>
      </c>
      <c r="D66" s="21" t="s">
        <v>13</v>
      </c>
      <c r="E66" s="21" t="s">
        <v>2</v>
      </c>
      <c r="F66" s="21" t="s">
        <v>7</v>
      </c>
      <c r="G66" s="21" t="s">
        <v>1</v>
      </c>
      <c r="H66" s="21" t="s">
        <v>1</v>
      </c>
      <c r="I66" s="21" t="s">
        <v>3</v>
      </c>
      <c r="J66" s="21" t="s">
        <v>12</v>
      </c>
      <c r="K66" s="21" t="s">
        <v>15</v>
      </c>
      <c r="L66" s="21" t="s">
        <v>14</v>
      </c>
      <c r="M66" s="21" t="s">
        <v>7</v>
      </c>
      <c r="N66" s="21" t="s">
        <v>13</v>
      </c>
      <c r="O66" s="62"/>
      <c r="P66" s="55"/>
      <c r="Q66" s="55">
        <f t="shared" si="18"/>
        <v>658.9</v>
      </c>
      <c r="R66" s="55"/>
      <c r="S66" s="55"/>
      <c r="T66" s="55">
        <v>658.9</v>
      </c>
      <c r="U66" s="55"/>
      <c r="V66" s="69"/>
      <c r="W66" s="64"/>
      <c r="X66" s="63"/>
      <c r="Y66" s="63"/>
      <c r="Z66" s="64"/>
      <c r="AA66" s="64"/>
      <c r="AB66" s="64"/>
      <c r="AC66" s="66"/>
    </row>
    <row r="67" spans="1:29" s="12" customFormat="1" x14ac:dyDescent="0.25">
      <c r="A67" s="21" t="s">
        <v>1</v>
      </c>
      <c r="B67" s="21" t="s">
        <v>7</v>
      </c>
      <c r="C67" s="21" t="s">
        <v>1</v>
      </c>
      <c r="D67" s="21" t="s">
        <v>13</v>
      </c>
      <c r="E67" s="21" t="s">
        <v>2</v>
      </c>
      <c r="F67" s="21" t="s">
        <v>7</v>
      </c>
      <c r="G67" s="21" t="s">
        <v>1</v>
      </c>
      <c r="H67" s="21" t="s">
        <v>1</v>
      </c>
      <c r="I67" s="21" t="s">
        <v>3</v>
      </c>
      <c r="J67" s="21" t="s">
        <v>2</v>
      </c>
      <c r="K67" s="21" t="s">
        <v>13</v>
      </c>
      <c r="L67" s="21" t="s">
        <v>5</v>
      </c>
      <c r="M67" s="21" t="s">
        <v>7</v>
      </c>
      <c r="N67" s="21" t="s">
        <v>13</v>
      </c>
      <c r="O67" s="62"/>
      <c r="P67" s="48">
        <v>251.8</v>
      </c>
      <c r="Q67" s="48">
        <f>SUM(R67:U67)</f>
        <v>30</v>
      </c>
      <c r="R67" s="48"/>
      <c r="S67" s="48"/>
      <c r="T67" s="48"/>
      <c r="U67" s="48">
        <v>30</v>
      </c>
      <c r="V67" s="69"/>
      <c r="W67" s="64"/>
      <c r="X67" s="63"/>
      <c r="Y67" s="63"/>
      <c r="Z67" s="64"/>
      <c r="AA67" s="64"/>
      <c r="AB67" s="64"/>
      <c r="AC67" s="67"/>
    </row>
    <row r="68" spans="1:29" s="12" customFormat="1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62" t="s">
        <v>53</v>
      </c>
      <c r="P68" s="45">
        <f t="shared" ref="P68:U68" si="19">SUM(P69:P72)</f>
        <v>620.4</v>
      </c>
      <c r="Q68" s="45">
        <f>SUM(R68:U68)</f>
        <v>3145.7000000000003</v>
      </c>
      <c r="R68" s="45">
        <f t="shared" si="19"/>
        <v>2175.8000000000002</v>
      </c>
      <c r="S68" s="45">
        <f t="shared" si="19"/>
        <v>254</v>
      </c>
      <c r="T68" s="45">
        <f t="shared" si="19"/>
        <v>685.9</v>
      </c>
      <c r="U68" s="54">
        <f t="shared" si="19"/>
        <v>30</v>
      </c>
      <c r="V68" s="69"/>
      <c r="W68" s="64"/>
      <c r="X68" s="64"/>
      <c r="Y68" s="63"/>
      <c r="Z68" s="63"/>
      <c r="AA68" s="64"/>
      <c r="AB68" s="64"/>
      <c r="AC68" s="65"/>
    </row>
    <row r="69" spans="1:29" s="12" customFormat="1" x14ac:dyDescent="0.25">
      <c r="A69" s="21" t="s">
        <v>1</v>
      </c>
      <c r="B69" s="21" t="s">
        <v>7</v>
      </c>
      <c r="C69" s="21" t="s">
        <v>1</v>
      </c>
      <c r="D69" s="21" t="s">
        <v>13</v>
      </c>
      <c r="E69" s="21" t="s">
        <v>2</v>
      </c>
      <c r="F69" s="21" t="s">
        <v>7</v>
      </c>
      <c r="G69" s="21" t="s">
        <v>1</v>
      </c>
      <c r="H69" s="21" t="s">
        <v>1</v>
      </c>
      <c r="I69" s="21" t="s">
        <v>3</v>
      </c>
      <c r="J69" s="21" t="s">
        <v>2</v>
      </c>
      <c r="K69" s="21" t="s">
        <v>13</v>
      </c>
      <c r="L69" s="21" t="s">
        <v>1</v>
      </c>
      <c r="M69" s="21" t="s">
        <v>4</v>
      </c>
      <c r="N69" s="21" t="s">
        <v>1</v>
      </c>
      <c r="O69" s="62"/>
      <c r="P69" s="48">
        <v>162.6</v>
      </c>
      <c r="Q69" s="48">
        <f t="shared" si="18"/>
        <v>2175.8000000000002</v>
      </c>
      <c r="R69" s="48">
        <v>2175.8000000000002</v>
      </c>
      <c r="S69" s="48"/>
      <c r="T69" s="48"/>
      <c r="U69" s="48"/>
      <c r="V69" s="69"/>
      <c r="W69" s="64"/>
      <c r="X69" s="64"/>
      <c r="Y69" s="63"/>
      <c r="Z69" s="63"/>
      <c r="AA69" s="64"/>
      <c r="AB69" s="64"/>
      <c r="AC69" s="66"/>
    </row>
    <row r="70" spans="1:29" s="12" customFormat="1" x14ac:dyDescent="0.25">
      <c r="A70" s="21" t="s">
        <v>1</v>
      </c>
      <c r="B70" s="21" t="s">
        <v>7</v>
      </c>
      <c r="C70" s="21" t="s">
        <v>1</v>
      </c>
      <c r="D70" s="21" t="s">
        <v>13</v>
      </c>
      <c r="E70" s="21" t="s">
        <v>2</v>
      </c>
      <c r="F70" s="21" t="s">
        <v>7</v>
      </c>
      <c r="G70" s="21" t="s">
        <v>1</v>
      </c>
      <c r="H70" s="21" t="s">
        <v>1</v>
      </c>
      <c r="I70" s="21" t="s">
        <v>3</v>
      </c>
      <c r="J70" s="21" t="s">
        <v>12</v>
      </c>
      <c r="K70" s="21" t="s">
        <v>13</v>
      </c>
      <c r="L70" s="21" t="s">
        <v>1</v>
      </c>
      <c r="M70" s="21" t="s">
        <v>4</v>
      </c>
      <c r="N70" s="21" t="s">
        <v>1</v>
      </c>
      <c r="O70" s="62"/>
      <c r="P70" s="48">
        <v>310.2</v>
      </c>
      <c r="Q70" s="48">
        <f t="shared" si="18"/>
        <v>254</v>
      </c>
      <c r="R70" s="48"/>
      <c r="S70" s="48">
        <v>254</v>
      </c>
      <c r="T70" s="48"/>
      <c r="U70" s="48"/>
      <c r="V70" s="69"/>
      <c r="W70" s="64"/>
      <c r="X70" s="64"/>
      <c r="Y70" s="63"/>
      <c r="Z70" s="63"/>
      <c r="AA70" s="64"/>
      <c r="AB70" s="64"/>
      <c r="AC70" s="66"/>
    </row>
    <row r="71" spans="1:29" s="12" customFormat="1" x14ac:dyDescent="0.25">
      <c r="A71" s="21" t="s">
        <v>1</v>
      </c>
      <c r="B71" s="21" t="s">
        <v>7</v>
      </c>
      <c r="C71" s="21" t="s">
        <v>1</v>
      </c>
      <c r="D71" s="21" t="s">
        <v>13</v>
      </c>
      <c r="E71" s="21" t="s">
        <v>2</v>
      </c>
      <c r="F71" s="21" t="s">
        <v>7</v>
      </c>
      <c r="G71" s="21" t="s">
        <v>1</v>
      </c>
      <c r="H71" s="21" t="s">
        <v>1</v>
      </c>
      <c r="I71" s="21" t="s">
        <v>3</v>
      </c>
      <c r="J71" s="21" t="s">
        <v>12</v>
      </c>
      <c r="K71" s="21" t="s">
        <v>15</v>
      </c>
      <c r="L71" s="21" t="s">
        <v>14</v>
      </c>
      <c r="M71" s="21" t="s">
        <v>4</v>
      </c>
      <c r="N71" s="21" t="s">
        <v>1</v>
      </c>
      <c r="O71" s="62"/>
      <c r="P71" s="55"/>
      <c r="Q71" s="55">
        <f>SUM(R71:T71)</f>
        <v>685.9</v>
      </c>
      <c r="R71" s="55"/>
      <c r="S71" s="55"/>
      <c r="T71" s="55">
        <v>685.9</v>
      </c>
      <c r="U71" s="55"/>
      <c r="V71" s="69"/>
      <c r="W71" s="64"/>
      <c r="X71" s="64"/>
      <c r="Y71" s="63"/>
      <c r="Z71" s="63"/>
      <c r="AA71" s="64"/>
      <c r="AB71" s="64"/>
      <c r="AC71" s="66"/>
    </row>
    <row r="72" spans="1:29" s="12" customFormat="1" x14ac:dyDescent="0.25">
      <c r="A72" s="21" t="s">
        <v>1</v>
      </c>
      <c r="B72" s="21" t="s">
        <v>7</v>
      </c>
      <c r="C72" s="21" t="s">
        <v>1</v>
      </c>
      <c r="D72" s="21" t="s">
        <v>13</v>
      </c>
      <c r="E72" s="21" t="s">
        <v>2</v>
      </c>
      <c r="F72" s="21" t="s">
        <v>7</v>
      </c>
      <c r="G72" s="21" t="s">
        <v>1</v>
      </c>
      <c r="H72" s="21" t="s">
        <v>1</v>
      </c>
      <c r="I72" s="21" t="s">
        <v>3</v>
      </c>
      <c r="J72" s="21" t="s">
        <v>2</v>
      </c>
      <c r="K72" s="21" t="s">
        <v>13</v>
      </c>
      <c r="L72" s="21" t="s">
        <v>5</v>
      </c>
      <c r="M72" s="21" t="s">
        <v>4</v>
      </c>
      <c r="N72" s="21" t="s">
        <v>1</v>
      </c>
      <c r="O72" s="62"/>
      <c r="P72" s="48">
        <v>147.6</v>
      </c>
      <c r="Q72" s="48">
        <f>SUM(R72:U72)</f>
        <v>30</v>
      </c>
      <c r="R72" s="48"/>
      <c r="S72" s="48"/>
      <c r="T72" s="48"/>
      <c r="U72" s="48">
        <v>30</v>
      </c>
      <c r="V72" s="70"/>
      <c r="W72" s="64"/>
      <c r="X72" s="64"/>
      <c r="Y72" s="63"/>
      <c r="Z72" s="63"/>
      <c r="AA72" s="64"/>
      <c r="AB72" s="64"/>
      <c r="AC72" s="67"/>
    </row>
    <row r="73" spans="1:29" s="12" customFormat="1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62" t="s">
        <v>50</v>
      </c>
      <c r="P73" s="45">
        <f t="shared" ref="P73" si="20">SUM(P74:P77)</f>
        <v>620.4</v>
      </c>
      <c r="Q73" s="45">
        <f>SUM(R73:U73)</f>
        <v>5012.8999999999996</v>
      </c>
      <c r="R73" s="45">
        <f t="shared" ref="R73:U73" si="21">SUM(R74:R77)</f>
        <v>2958.2</v>
      </c>
      <c r="S73" s="45">
        <f t="shared" si="21"/>
        <v>913.9</v>
      </c>
      <c r="T73" s="45">
        <f t="shared" si="21"/>
        <v>1100.8</v>
      </c>
      <c r="U73" s="54">
        <f t="shared" si="21"/>
        <v>40</v>
      </c>
      <c r="V73" s="63">
        <v>0.5</v>
      </c>
      <c r="W73" s="64"/>
      <c r="X73" s="64"/>
      <c r="Y73" s="63"/>
      <c r="Z73" s="63"/>
      <c r="AA73" s="64"/>
      <c r="AB73" s="64">
        <v>22</v>
      </c>
      <c r="AC73" s="65"/>
    </row>
    <row r="74" spans="1:29" s="12" customFormat="1" x14ac:dyDescent="0.25">
      <c r="A74" s="21" t="s">
        <v>1</v>
      </c>
      <c r="B74" s="21" t="s">
        <v>7</v>
      </c>
      <c r="C74" s="21" t="s">
        <v>1</v>
      </c>
      <c r="D74" s="21" t="s">
        <v>13</v>
      </c>
      <c r="E74" s="21" t="s">
        <v>2</v>
      </c>
      <c r="F74" s="21" t="s">
        <v>7</v>
      </c>
      <c r="G74" s="21" t="s">
        <v>1</v>
      </c>
      <c r="H74" s="21" t="s">
        <v>1</v>
      </c>
      <c r="I74" s="21" t="s">
        <v>3</v>
      </c>
      <c r="J74" s="21" t="s">
        <v>2</v>
      </c>
      <c r="K74" s="21" t="s">
        <v>13</v>
      </c>
      <c r="L74" s="21" t="s">
        <v>1</v>
      </c>
      <c r="M74" s="21" t="s">
        <v>4</v>
      </c>
      <c r="N74" s="21" t="s">
        <v>2</v>
      </c>
      <c r="O74" s="62"/>
      <c r="P74" s="48">
        <v>162.6</v>
      </c>
      <c r="Q74" s="48">
        <f t="shared" ref="Q74:Q76" si="22">SUM(R74:T74)</f>
        <v>2958.2</v>
      </c>
      <c r="R74" s="48">
        <v>2958.2</v>
      </c>
      <c r="S74" s="48"/>
      <c r="T74" s="48"/>
      <c r="U74" s="48"/>
      <c r="V74" s="63"/>
      <c r="W74" s="64"/>
      <c r="X74" s="64"/>
      <c r="Y74" s="63"/>
      <c r="Z74" s="63"/>
      <c r="AA74" s="64"/>
      <c r="AB74" s="64"/>
      <c r="AC74" s="66"/>
    </row>
    <row r="75" spans="1:29" s="12" customFormat="1" x14ac:dyDescent="0.25">
      <c r="A75" s="21" t="s">
        <v>1</v>
      </c>
      <c r="B75" s="21" t="s">
        <v>7</v>
      </c>
      <c r="C75" s="21" t="s">
        <v>1</v>
      </c>
      <c r="D75" s="21" t="s">
        <v>13</v>
      </c>
      <c r="E75" s="21" t="s">
        <v>2</v>
      </c>
      <c r="F75" s="21" t="s">
        <v>7</v>
      </c>
      <c r="G75" s="21" t="s">
        <v>1</v>
      </c>
      <c r="H75" s="21" t="s">
        <v>1</v>
      </c>
      <c r="I75" s="21" t="s">
        <v>3</v>
      </c>
      <c r="J75" s="21" t="s">
        <v>12</v>
      </c>
      <c r="K75" s="21" t="s">
        <v>13</v>
      </c>
      <c r="L75" s="21" t="s">
        <v>1</v>
      </c>
      <c r="M75" s="21" t="s">
        <v>4</v>
      </c>
      <c r="N75" s="21" t="s">
        <v>2</v>
      </c>
      <c r="O75" s="62"/>
      <c r="P75" s="48">
        <v>310.2</v>
      </c>
      <c r="Q75" s="48">
        <f t="shared" si="22"/>
        <v>913.9</v>
      </c>
      <c r="R75" s="48"/>
      <c r="S75" s="48">
        <v>913.9</v>
      </c>
      <c r="T75" s="48"/>
      <c r="U75" s="48"/>
      <c r="V75" s="63"/>
      <c r="W75" s="64"/>
      <c r="X75" s="64"/>
      <c r="Y75" s="63"/>
      <c r="Z75" s="63"/>
      <c r="AA75" s="64"/>
      <c r="AB75" s="64"/>
      <c r="AC75" s="66"/>
    </row>
    <row r="76" spans="1:29" s="12" customFormat="1" x14ac:dyDescent="0.25">
      <c r="A76" s="21" t="s">
        <v>1</v>
      </c>
      <c r="B76" s="21" t="s">
        <v>7</v>
      </c>
      <c r="C76" s="21" t="s">
        <v>1</v>
      </c>
      <c r="D76" s="21" t="s">
        <v>13</v>
      </c>
      <c r="E76" s="21" t="s">
        <v>2</v>
      </c>
      <c r="F76" s="21" t="s">
        <v>7</v>
      </c>
      <c r="G76" s="21" t="s">
        <v>1</v>
      </c>
      <c r="H76" s="21" t="s">
        <v>1</v>
      </c>
      <c r="I76" s="21" t="s">
        <v>3</v>
      </c>
      <c r="J76" s="21" t="s">
        <v>12</v>
      </c>
      <c r="K76" s="21" t="s">
        <v>15</v>
      </c>
      <c r="L76" s="21" t="s">
        <v>14</v>
      </c>
      <c r="M76" s="21" t="s">
        <v>4</v>
      </c>
      <c r="N76" s="21" t="s">
        <v>2</v>
      </c>
      <c r="O76" s="62"/>
      <c r="P76" s="55"/>
      <c r="Q76" s="55">
        <f t="shared" si="22"/>
        <v>1100.8</v>
      </c>
      <c r="R76" s="55"/>
      <c r="S76" s="55"/>
      <c r="T76" s="55">
        <v>1100.8</v>
      </c>
      <c r="U76" s="55"/>
      <c r="V76" s="63"/>
      <c r="W76" s="64"/>
      <c r="X76" s="64"/>
      <c r="Y76" s="63"/>
      <c r="Z76" s="63"/>
      <c r="AA76" s="64"/>
      <c r="AB76" s="64"/>
      <c r="AC76" s="66"/>
    </row>
    <row r="77" spans="1:29" s="12" customFormat="1" x14ac:dyDescent="0.25">
      <c r="A77" s="21" t="s">
        <v>1</v>
      </c>
      <c r="B77" s="21" t="s">
        <v>7</v>
      </c>
      <c r="C77" s="21" t="s">
        <v>1</v>
      </c>
      <c r="D77" s="21" t="s">
        <v>13</v>
      </c>
      <c r="E77" s="21" t="s">
        <v>2</v>
      </c>
      <c r="F77" s="21" t="s">
        <v>7</v>
      </c>
      <c r="G77" s="21" t="s">
        <v>1</v>
      </c>
      <c r="H77" s="21" t="s">
        <v>1</v>
      </c>
      <c r="I77" s="21" t="s">
        <v>3</v>
      </c>
      <c r="J77" s="21" t="s">
        <v>2</v>
      </c>
      <c r="K77" s="21" t="s">
        <v>13</v>
      </c>
      <c r="L77" s="21" t="s">
        <v>5</v>
      </c>
      <c r="M77" s="21" t="s">
        <v>4</v>
      </c>
      <c r="N77" s="21" t="s">
        <v>2</v>
      </c>
      <c r="O77" s="62"/>
      <c r="P77" s="48">
        <v>147.6</v>
      </c>
      <c r="Q77" s="48">
        <f>SUM(R77:U77)</f>
        <v>40</v>
      </c>
      <c r="R77" s="48"/>
      <c r="S77" s="48"/>
      <c r="T77" s="48"/>
      <c r="U77" s="48">
        <v>40</v>
      </c>
      <c r="V77" s="63"/>
      <c r="W77" s="64"/>
      <c r="X77" s="64"/>
      <c r="Y77" s="63"/>
      <c r="Z77" s="63"/>
      <c r="AA77" s="64"/>
      <c r="AB77" s="64"/>
      <c r="AC77" s="67"/>
    </row>
    <row r="78" spans="1:29" s="12" customFormat="1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74" t="s">
        <v>51</v>
      </c>
      <c r="P78" s="48"/>
      <c r="Q78" s="45">
        <f>SUM(R78:U78)</f>
        <v>3498</v>
      </c>
      <c r="R78" s="45">
        <f>SUM(R79:R82)</f>
        <v>2440.4</v>
      </c>
      <c r="S78" s="45">
        <f t="shared" ref="S78:U78" si="23">SUM(S79:S82)</f>
        <v>615.79999999999995</v>
      </c>
      <c r="T78" s="45">
        <f t="shared" si="23"/>
        <v>411.8</v>
      </c>
      <c r="U78" s="54">
        <f t="shared" si="23"/>
        <v>30</v>
      </c>
      <c r="V78" s="68">
        <v>1.6</v>
      </c>
      <c r="W78" s="65"/>
      <c r="X78" s="65"/>
      <c r="Y78" s="68"/>
      <c r="Z78" s="68"/>
      <c r="AA78" s="65"/>
      <c r="AB78" s="65"/>
      <c r="AC78" s="65"/>
    </row>
    <row r="79" spans="1:29" s="12" customFormat="1" x14ac:dyDescent="0.25">
      <c r="A79" s="21" t="s">
        <v>1</v>
      </c>
      <c r="B79" s="21" t="s">
        <v>7</v>
      </c>
      <c r="C79" s="21" t="s">
        <v>1</v>
      </c>
      <c r="D79" s="21" t="s">
        <v>13</v>
      </c>
      <c r="E79" s="21" t="s">
        <v>2</v>
      </c>
      <c r="F79" s="21" t="s">
        <v>7</v>
      </c>
      <c r="G79" s="21" t="s">
        <v>1</v>
      </c>
      <c r="H79" s="21" t="s">
        <v>1</v>
      </c>
      <c r="I79" s="21" t="s">
        <v>3</v>
      </c>
      <c r="J79" s="21" t="s">
        <v>2</v>
      </c>
      <c r="K79" s="21" t="s">
        <v>13</v>
      </c>
      <c r="L79" s="21" t="s">
        <v>1</v>
      </c>
      <c r="M79" s="21" t="s">
        <v>4</v>
      </c>
      <c r="N79" s="21" t="s">
        <v>3</v>
      </c>
      <c r="O79" s="75"/>
      <c r="P79" s="48"/>
      <c r="Q79" s="48">
        <f t="shared" ref="Q79:Q87" si="24">SUM(R79:U79)</f>
        <v>2440.4</v>
      </c>
      <c r="R79" s="48">
        <v>2440.4</v>
      </c>
      <c r="S79" s="48"/>
      <c r="T79" s="48"/>
      <c r="U79" s="48"/>
      <c r="V79" s="69"/>
      <c r="W79" s="66"/>
      <c r="X79" s="66"/>
      <c r="Y79" s="69"/>
      <c r="Z79" s="69"/>
      <c r="AA79" s="66"/>
      <c r="AB79" s="66"/>
      <c r="AC79" s="66"/>
    </row>
    <row r="80" spans="1:29" s="12" customFormat="1" x14ac:dyDescent="0.25">
      <c r="A80" s="21" t="s">
        <v>1</v>
      </c>
      <c r="B80" s="21" t="s">
        <v>7</v>
      </c>
      <c r="C80" s="21" t="s">
        <v>1</v>
      </c>
      <c r="D80" s="21" t="s">
        <v>13</v>
      </c>
      <c r="E80" s="21" t="s">
        <v>2</v>
      </c>
      <c r="F80" s="21" t="s">
        <v>7</v>
      </c>
      <c r="G80" s="21" t="s">
        <v>1</v>
      </c>
      <c r="H80" s="21" t="s">
        <v>1</v>
      </c>
      <c r="I80" s="21" t="s">
        <v>3</v>
      </c>
      <c r="J80" s="21" t="s">
        <v>12</v>
      </c>
      <c r="K80" s="21" t="s">
        <v>13</v>
      </c>
      <c r="L80" s="21" t="s">
        <v>1</v>
      </c>
      <c r="M80" s="21" t="s">
        <v>4</v>
      </c>
      <c r="N80" s="21" t="s">
        <v>3</v>
      </c>
      <c r="O80" s="75"/>
      <c r="P80" s="48"/>
      <c r="Q80" s="48">
        <f t="shared" si="24"/>
        <v>615.79999999999995</v>
      </c>
      <c r="R80" s="48"/>
      <c r="S80" s="48">
        <v>615.79999999999995</v>
      </c>
      <c r="T80" s="48"/>
      <c r="U80" s="48"/>
      <c r="V80" s="69"/>
      <c r="W80" s="66"/>
      <c r="X80" s="66"/>
      <c r="Y80" s="69"/>
      <c r="Z80" s="69"/>
      <c r="AA80" s="66"/>
      <c r="AB80" s="66"/>
      <c r="AC80" s="66"/>
    </row>
    <row r="81" spans="1:29" s="12" customFormat="1" x14ac:dyDescent="0.25">
      <c r="A81" s="21" t="s">
        <v>1</v>
      </c>
      <c r="B81" s="21" t="s">
        <v>7</v>
      </c>
      <c r="C81" s="21" t="s">
        <v>1</v>
      </c>
      <c r="D81" s="21" t="s">
        <v>13</v>
      </c>
      <c r="E81" s="21" t="s">
        <v>2</v>
      </c>
      <c r="F81" s="21" t="s">
        <v>7</v>
      </c>
      <c r="G81" s="21" t="s">
        <v>1</v>
      </c>
      <c r="H81" s="21" t="s">
        <v>1</v>
      </c>
      <c r="I81" s="21" t="s">
        <v>3</v>
      </c>
      <c r="J81" s="21" t="s">
        <v>12</v>
      </c>
      <c r="K81" s="21" t="s">
        <v>15</v>
      </c>
      <c r="L81" s="21" t="s">
        <v>14</v>
      </c>
      <c r="M81" s="21" t="s">
        <v>4</v>
      </c>
      <c r="N81" s="21" t="s">
        <v>3</v>
      </c>
      <c r="O81" s="75"/>
      <c r="P81" s="55"/>
      <c r="Q81" s="55">
        <f t="shared" si="24"/>
        <v>411.8</v>
      </c>
      <c r="R81" s="55"/>
      <c r="S81" s="55"/>
      <c r="T81" s="55">
        <v>411.8</v>
      </c>
      <c r="U81" s="55"/>
      <c r="V81" s="69"/>
      <c r="W81" s="66"/>
      <c r="X81" s="66"/>
      <c r="Y81" s="69"/>
      <c r="Z81" s="69"/>
      <c r="AA81" s="66"/>
      <c r="AB81" s="66"/>
      <c r="AC81" s="66"/>
    </row>
    <row r="82" spans="1:29" s="12" customFormat="1" x14ac:dyDescent="0.25">
      <c r="A82" s="21" t="s">
        <v>1</v>
      </c>
      <c r="B82" s="21" t="s">
        <v>7</v>
      </c>
      <c r="C82" s="21" t="s">
        <v>1</v>
      </c>
      <c r="D82" s="21" t="s">
        <v>13</v>
      </c>
      <c r="E82" s="21" t="s">
        <v>2</v>
      </c>
      <c r="F82" s="21" t="s">
        <v>7</v>
      </c>
      <c r="G82" s="21" t="s">
        <v>1</v>
      </c>
      <c r="H82" s="21" t="s">
        <v>1</v>
      </c>
      <c r="I82" s="21" t="s">
        <v>3</v>
      </c>
      <c r="J82" s="21" t="s">
        <v>2</v>
      </c>
      <c r="K82" s="21" t="s">
        <v>13</v>
      </c>
      <c r="L82" s="21" t="s">
        <v>5</v>
      </c>
      <c r="M82" s="21" t="s">
        <v>4</v>
      </c>
      <c r="N82" s="21" t="s">
        <v>3</v>
      </c>
      <c r="O82" s="76"/>
      <c r="P82" s="48"/>
      <c r="Q82" s="48">
        <f>SUM(R82:U82)</f>
        <v>30</v>
      </c>
      <c r="R82" s="48"/>
      <c r="S82" s="48"/>
      <c r="T82" s="48"/>
      <c r="U82" s="48">
        <v>30</v>
      </c>
      <c r="V82" s="70"/>
      <c r="W82" s="67"/>
      <c r="X82" s="67"/>
      <c r="Y82" s="70"/>
      <c r="Z82" s="70"/>
      <c r="AA82" s="67"/>
      <c r="AB82" s="67"/>
      <c r="AC82" s="67"/>
    </row>
    <row r="83" spans="1:29" s="12" customForma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74" t="s">
        <v>52</v>
      </c>
      <c r="P83" s="52"/>
      <c r="Q83" s="51">
        <f>SUM(R83:U83)</f>
        <v>786</v>
      </c>
      <c r="R83" s="51">
        <f>SUM(R84:R87)</f>
        <v>546.79999999999995</v>
      </c>
      <c r="S83" s="51">
        <f t="shared" ref="S83:U83" si="25">SUM(S84:S87)</f>
        <v>31.9</v>
      </c>
      <c r="T83" s="51">
        <f t="shared" si="25"/>
        <v>187.3</v>
      </c>
      <c r="U83" s="54">
        <f t="shared" si="25"/>
        <v>20</v>
      </c>
      <c r="V83" s="68">
        <v>0.2</v>
      </c>
      <c r="W83" s="65"/>
      <c r="X83" s="68">
        <v>35</v>
      </c>
      <c r="Y83" s="68"/>
      <c r="Z83" s="68"/>
      <c r="AA83" s="65"/>
      <c r="AB83" s="65"/>
      <c r="AC83" s="65">
        <v>1</v>
      </c>
    </row>
    <row r="84" spans="1:29" s="12" customFormat="1" x14ac:dyDescent="0.25">
      <c r="A84" s="21" t="s">
        <v>1</v>
      </c>
      <c r="B84" s="21" t="s">
        <v>7</v>
      </c>
      <c r="C84" s="21" t="s">
        <v>1</v>
      </c>
      <c r="D84" s="21" t="s">
        <v>13</v>
      </c>
      <c r="E84" s="21" t="s">
        <v>2</v>
      </c>
      <c r="F84" s="21" t="s">
        <v>7</v>
      </c>
      <c r="G84" s="21" t="s">
        <v>1</v>
      </c>
      <c r="H84" s="21" t="s">
        <v>1</v>
      </c>
      <c r="I84" s="21" t="s">
        <v>3</v>
      </c>
      <c r="J84" s="21" t="s">
        <v>2</v>
      </c>
      <c r="K84" s="21" t="s">
        <v>13</v>
      </c>
      <c r="L84" s="21" t="s">
        <v>1</v>
      </c>
      <c r="M84" s="21" t="s">
        <v>4</v>
      </c>
      <c r="N84" s="21" t="s">
        <v>5</v>
      </c>
      <c r="O84" s="75"/>
      <c r="P84" s="52"/>
      <c r="Q84" s="52">
        <f t="shared" si="24"/>
        <v>546.79999999999995</v>
      </c>
      <c r="R84" s="52">
        <v>546.79999999999995</v>
      </c>
      <c r="S84" s="52"/>
      <c r="T84" s="52"/>
      <c r="U84" s="52"/>
      <c r="V84" s="69"/>
      <c r="W84" s="66"/>
      <c r="X84" s="69"/>
      <c r="Y84" s="69"/>
      <c r="Z84" s="69"/>
      <c r="AA84" s="66"/>
      <c r="AB84" s="66"/>
      <c r="AC84" s="66"/>
    </row>
    <row r="85" spans="1:29" s="12" customFormat="1" x14ac:dyDescent="0.25">
      <c r="A85" s="21" t="s">
        <v>1</v>
      </c>
      <c r="B85" s="21" t="s">
        <v>7</v>
      </c>
      <c r="C85" s="21" t="s">
        <v>1</v>
      </c>
      <c r="D85" s="21" t="s">
        <v>13</v>
      </c>
      <c r="E85" s="21" t="s">
        <v>2</v>
      </c>
      <c r="F85" s="21" t="s">
        <v>7</v>
      </c>
      <c r="G85" s="21" t="s">
        <v>1</v>
      </c>
      <c r="H85" s="21" t="s">
        <v>1</v>
      </c>
      <c r="I85" s="21" t="s">
        <v>3</v>
      </c>
      <c r="J85" s="21" t="s">
        <v>12</v>
      </c>
      <c r="K85" s="21" t="s">
        <v>13</v>
      </c>
      <c r="L85" s="21" t="s">
        <v>1</v>
      </c>
      <c r="M85" s="21" t="s">
        <v>4</v>
      </c>
      <c r="N85" s="21" t="s">
        <v>5</v>
      </c>
      <c r="O85" s="75"/>
      <c r="P85" s="52"/>
      <c r="Q85" s="52">
        <f t="shared" si="24"/>
        <v>31.9</v>
      </c>
      <c r="R85" s="52"/>
      <c r="S85" s="52">
        <v>31.9</v>
      </c>
      <c r="T85" s="52"/>
      <c r="U85" s="52"/>
      <c r="V85" s="69"/>
      <c r="W85" s="66"/>
      <c r="X85" s="69"/>
      <c r="Y85" s="69"/>
      <c r="Z85" s="69"/>
      <c r="AA85" s="66"/>
      <c r="AB85" s="66"/>
      <c r="AC85" s="66"/>
    </row>
    <row r="86" spans="1:29" s="12" customFormat="1" x14ac:dyDescent="0.25">
      <c r="A86" s="21" t="s">
        <v>1</v>
      </c>
      <c r="B86" s="21" t="s">
        <v>7</v>
      </c>
      <c r="C86" s="21" t="s">
        <v>1</v>
      </c>
      <c r="D86" s="21" t="s">
        <v>13</v>
      </c>
      <c r="E86" s="21" t="s">
        <v>2</v>
      </c>
      <c r="F86" s="21" t="s">
        <v>7</v>
      </c>
      <c r="G86" s="21" t="s">
        <v>1</v>
      </c>
      <c r="H86" s="21" t="s">
        <v>1</v>
      </c>
      <c r="I86" s="21" t="s">
        <v>3</v>
      </c>
      <c r="J86" s="21" t="s">
        <v>12</v>
      </c>
      <c r="K86" s="21" t="s">
        <v>15</v>
      </c>
      <c r="L86" s="21" t="s">
        <v>14</v>
      </c>
      <c r="M86" s="21" t="s">
        <v>4</v>
      </c>
      <c r="N86" s="21" t="s">
        <v>5</v>
      </c>
      <c r="O86" s="75"/>
      <c r="P86" s="55"/>
      <c r="Q86" s="55">
        <f t="shared" si="24"/>
        <v>187.3</v>
      </c>
      <c r="R86" s="55"/>
      <c r="S86" s="55"/>
      <c r="T86" s="55">
        <v>187.3</v>
      </c>
      <c r="U86" s="55"/>
      <c r="V86" s="69"/>
      <c r="W86" s="66"/>
      <c r="X86" s="69"/>
      <c r="Y86" s="69"/>
      <c r="Z86" s="69"/>
      <c r="AA86" s="66"/>
      <c r="AB86" s="66"/>
      <c r="AC86" s="66"/>
    </row>
    <row r="87" spans="1:29" s="12" customFormat="1" x14ac:dyDescent="0.25">
      <c r="A87" s="21" t="s">
        <v>1</v>
      </c>
      <c r="B87" s="21" t="s">
        <v>7</v>
      </c>
      <c r="C87" s="21" t="s">
        <v>1</v>
      </c>
      <c r="D87" s="21" t="s">
        <v>13</v>
      </c>
      <c r="E87" s="21" t="s">
        <v>2</v>
      </c>
      <c r="F87" s="21" t="s">
        <v>7</v>
      </c>
      <c r="G87" s="21" t="s">
        <v>1</v>
      </c>
      <c r="H87" s="21" t="s">
        <v>1</v>
      </c>
      <c r="I87" s="21" t="s">
        <v>3</v>
      </c>
      <c r="J87" s="21" t="s">
        <v>2</v>
      </c>
      <c r="K87" s="21" t="s">
        <v>13</v>
      </c>
      <c r="L87" s="21" t="s">
        <v>5</v>
      </c>
      <c r="M87" s="21" t="s">
        <v>4</v>
      </c>
      <c r="N87" s="21" t="s">
        <v>5</v>
      </c>
      <c r="O87" s="76"/>
      <c r="P87" s="52"/>
      <c r="Q87" s="52">
        <f t="shared" si="24"/>
        <v>20</v>
      </c>
      <c r="R87" s="52"/>
      <c r="S87" s="52"/>
      <c r="T87" s="52"/>
      <c r="U87" s="52">
        <v>20</v>
      </c>
      <c r="V87" s="70"/>
      <c r="W87" s="67"/>
      <c r="X87" s="70"/>
      <c r="Y87" s="70"/>
      <c r="Z87" s="70"/>
      <c r="AA87" s="67"/>
      <c r="AB87" s="67"/>
      <c r="AC87" s="67"/>
    </row>
    <row r="88" spans="1:29" s="12" customFormat="1" ht="47.25" hidden="1" x14ac:dyDescent="0.25">
      <c r="A88" s="22" t="s">
        <v>1</v>
      </c>
      <c r="B88" s="22" t="s">
        <v>7</v>
      </c>
      <c r="C88" s="22" t="s">
        <v>1</v>
      </c>
      <c r="D88" s="22" t="s">
        <v>13</v>
      </c>
      <c r="E88" s="22" t="s">
        <v>2</v>
      </c>
      <c r="F88" s="22" t="s">
        <v>7</v>
      </c>
      <c r="G88" s="22" t="s">
        <v>1</v>
      </c>
      <c r="H88" s="22" t="s">
        <v>1</v>
      </c>
      <c r="I88" s="22" t="s">
        <v>3</v>
      </c>
      <c r="J88" s="22" t="s">
        <v>12</v>
      </c>
      <c r="K88" s="22" t="s">
        <v>13</v>
      </c>
      <c r="L88" s="22" t="s">
        <v>1</v>
      </c>
      <c r="M88" s="22" t="s">
        <v>1</v>
      </c>
      <c r="N88" s="22" t="s">
        <v>1</v>
      </c>
      <c r="O88" s="30" t="s">
        <v>33</v>
      </c>
      <c r="P88" s="1"/>
      <c r="Q88" s="11">
        <f>SUM(R88:U88)</f>
        <v>0</v>
      </c>
      <c r="R88" s="11"/>
      <c r="S88" s="11">
        <v>0</v>
      </c>
      <c r="T88" s="11"/>
      <c r="U88" s="11"/>
      <c r="V88" s="1"/>
      <c r="W88" s="56"/>
      <c r="X88" s="56"/>
      <c r="Y88" s="1"/>
      <c r="Z88" s="1"/>
      <c r="AA88" s="56"/>
      <c r="AB88" s="56"/>
      <c r="AC88" s="56"/>
    </row>
    <row r="89" spans="1:29" ht="13.5" customHeight="1" x14ac:dyDescent="0.25">
      <c r="AA89" s="77" t="s">
        <v>31</v>
      </c>
      <c r="AB89" s="77"/>
      <c r="AC89" s="77"/>
    </row>
    <row r="90" spans="1:29" ht="25.5" customHeight="1" x14ac:dyDescent="0.25">
      <c r="AA90" s="28"/>
    </row>
  </sheetData>
  <mergeCells count="149">
    <mergeCell ref="AC37:AC41"/>
    <mergeCell ref="AC42:AC46"/>
    <mergeCell ref="AC47:AC51"/>
    <mergeCell ref="AC63:AC67"/>
    <mergeCell ref="AC68:AC72"/>
    <mergeCell ref="AC73:AC77"/>
    <mergeCell ref="AB63:AB67"/>
    <mergeCell ref="AB68:AB72"/>
    <mergeCell ref="AB73:AB77"/>
    <mergeCell ref="AB37:AB41"/>
    <mergeCell ref="AB42:AB46"/>
    <mergeCell ref="AB47:AB51"/>
    <mergeCell ref="AB52:AB56"/>
    <mergeCell ref="AC52:AC56"/>
    <mergeCell ref="AB57:AB61"/>
    <mergeCell ref="AC57:AC61"/>
    <mergeCell ref="A1:AC1"/>
    <mergeCell ref="A3:AC3"/>
    <mergeCell ref="A4:AC4"/>
    <mergeCell ref="A5:AC5"/>
    <mergeCell ref="A6:AC6"/>
    <mergeCell ref="V10:AC10"/>
    <mergeCell ref="AC15:AC18"/>
    <mergeCell ref="AC28:AC31"/>
    <mergeCell ref="AC32:AC35"/>
    <mergeCell ref="AB15:AB18"/>
    <mergeCell ref="AB28:AB31"/>
    <mergeCell ref="AB32:AB35"/>
    <mergeCell ref="A8:AA8"/>
    <mergeCell ref="O15:O18"/>
    <mergeCell ref="V15:V18"/>
    <mergeCell ref="A10:N10"/>
    <mergeCell ref="O10:O11"/>
    <mergeCell ref="A11:B11"/>
    <mergeCell ref="C11:D11"/>
    <mergeCell ref="E11:N11"/>
    <mergeCell ref="P10:P11"/>
    <mergeCell ref="Q10:Q11"/>
    <mergeCell ref="Y15:Y18"/>
    <mergeCell ref="X15:X18"/>
    <mergeCell ref="AA68:AA72"/>
    <mergeCell ref="W63:W67"/>
    <mergeCell ref="Y63:Y67"/>
    <mergeCell ref="X63:X67"/>
    <mergeCell ref="Y68:Y72"/>
    <mergeCell ref="AA63:AA67"/>
    <mergeCell ref="O68:O72"/>
    <mergeCell ref="Z68:Z72"/>
    <mergeCell ref="AA37:AA41"/>
    <mergeCell ref="AA47:AA51"/>
    <mergeCell ref="AA42:AA46"/>
    <mergeCell ref="Z37:Z41"/>
    <mergeCell ref="Z42:Z46"/>
    <mergeCell ref="Z47:Z51"/>
    <mergeCell ref="V42:V51"/>
    <mergeCell ref="O57:O61"/>
    <mergeCell ref="V57:V61"/>
    <mergeCell ref="W57:W61"/>
    <mergeCell ref="X57:X61"/>
    <mergeCell ref="Y57:Y61"/>
    <mergeCell ref="Z57:Z61"/>
    <mergeCell ref="AA57:AA61"/>
    <mergeCell ref="O73:O77"/>
    <mergeCell ref="V73:V77"/>
    <mergeCell ref="X73:X77"/>
    <mergeCell ref="O63:O67"/>
    <mergeCell ref="Z63:Z67"/>
    <mergeCell ref="Y73:Y77"/>
    <mergeCell ref="W73:W77"/>
    <mergeCell ref="O78:O82"/>
    <mergeCell ref="O83:O87"/>
    <mergeCell ref="V63:V72"/>
    <mergeCell ref="V83:V87"/>
    <mergeCell ref="W83:W87"/>
    <mergeCell ref="X83:X87"/>
    <mergeCell ref="Y83:Y87"/>
    <mergeCell ref="Z83:Z87"/>
    <mergeCell ref="Z73:Z77"/>
    <mergeCell ref="X68:X72"/>
    <mergeCell ref="W68:W72"/>
    <mergeCell ref="AA89:AC89"/>
    <mergeCell ref="O28:O31"/>
    <mergeCell ref="O37:O41"/>
    <mergeCell ref="O42:O46"/>
    <mergeCell ref="O47:O51"/>
    <mergeCell ref="O32:O35"/>
    <mergeCell ref="V32:V35"/>
    <mergeCell ref="W32:W35"/>
    <mergeCell ref="X32:X35"/>
    <mergeCell ref="Y32:Y35"/>
    <mergeCell ref="W47:W51"/>
    <mergeCell ref="X37:X41"/>
    <mergeCell ref="V37:V41"/>
    <mergeCell ref="Y37:Y41"/>
    <mergeCell ref="Y47:Y51"/>
    <mergeCell ref="V28:V31"/>
    <mergeCell ref="W28:W31"/>
    <mergeCell ref="X28:X31"/>
    <mergeCell ref="Y28:Y31"/>
    <mergeCell ref="Y42:Y46"/>
    <mergeCell ref="W42:W46"/>
    <mergeCell ref="W37:W41"/>
    <mergeCell ref="X42:X46"/>
    <mergeCell ref="X47:X51"/>
    <mergeCell ref="R10:U10"/>
    <mergeCell ref="W15:W18"/>
    <mergeCell ref="AA15:AA18"/>
    <mergeCell ref="Z15:Z18"/>
    <mergeCell ref="Z28:Z31"/>
    <mergeCell ref="AA28:AA31"/>
    <mergeCell ref="Z32:Z35"/>
    <mergeCell ref="AA32:AA35"/>
    <mergeCell ref="O52:O56"/>
    <mergeCell ref="V52:V56"/>
    <mergeCell ref="W52:W56"/>
    <mergeCell ref="X52:X56"/>
    <mergeCell ref="Y52:Y56"/>
    <mergeCell ref="Z52:Z56"/>
    <mergeCell ref="AA52:AA56"/>
    <mergeCell ref="O19:O22"/>
    <mergeCell ref="V19:V22"/>
    <mergeCell ref="W19:W22"/>
    <mergeCell ref="X19:X22"/>
    <mergeCell ref="Y19:Y22"/>
    <mergeCell ref="Z19:Z22"/>
    <mergeCell ref="AA19:AA22"/>
    <mergeCell ref="AA73:AA77"/>
    <mergeCell ref="AA83:AA87"/>
    <mergeCell ref="AB83:AB87"/>
    <mergeCell ref="AC83:AC87"/>
    <mergeCell ref="AC78:AC82"/>
    <mergeCell ref="Z78:Z82"/>
    <mergeCell ref="X78:X82"/>
    <mergeCell ref="V78:V82"/>
    <mergeCell ref="AA78:AA82"/>
    <mergeCell ref="Y78:Y82"/>
    <mergeCell ref="W78:W82"/>
    <mergeCell ref="AB78:AB82"/>
    <mergeCell ref="AB19:AB22"/>
    <mergeCell ref="AC19:AC22"/>
    <mergeCell ref="O23:O26"/>
    <mergeCell ref="V23:V26"/>
    <mergeCell ref="W23:W26"/>
    <mergeCell ref="X23:X26"/>
    <mergeCell ref="Y23:Y26"/>
    <mergeCell ref="Z23:Z26"/>
    <mergeCell ref="AA23:AA26"/>
    <mergeCell ref="AB23:AB26"/>
    <mergeCell ref="AC23:AC26"/>
  </mergeCells>
  <hyperlinks>
    <hyperlink ref="A4" r:id="rId1" display="garantf1://16279964.18/"/>
  </hyperlinks>
  <pageMargins left="0.35433070866141736" right="0.31496062992125984" top="0.59055118110236227" bottom="0.39370078740157483" header="0" footer="0"/>
  <pageSetup paperSize="9" scale="65" orientation="landscape" useFirstPageNumber="1" r:id="rId2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2024-08-29T13:31:38Z</dcterms:modified>
</cp:coreProperties>
</file>